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151516\Desktop\"/>
    </mc:Choice>
  </mc:AlternateContent>
  <bookViews>
    <workbookView xWindow="0" yWindow="0" windowWidth="25770" windowHeight="17670"/>
  </bookViews>
  <sheets>
    <sheet name="Attachment A - Section 1" sheetId="10" r:id="rId1"/>
    <sheet name="Attachment A - Section 2" sheetId="11" r:id="rId2"/>
    <sheet name="Attachment A - Section 3" sheetId="12" r:id="rId3"/>
  </sheets>
  <definedNames>
    <definedName name="_xlnm.Print_Area" localSheetId="0">'Attachment A - Section 1'!$A$1:$AB$48</definedName>
    <definedName name="_xlnm.Print_Area" localSheetId="1">'Attachment A - Section 2'!$B$1:$N$33</definedName>
    <definedName name="_xlnm.Print_Area" localSheetId="2">'Attachment A - Section 3'!$B$1:$H$20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0" l="1"/>
  <c r="I9" i="10"/>
  <c r="I8" i="10"/>
  <c r="I7" i="10"/>
  <c r="AA8" i="10" l="1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J37" i="10"/>
  <c r="V37" i="10"/>
  <c r="R37" i="10"/>
  <c r="Y37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Z34" i="10"/>
  <c r="Z35" i="10"/>
  <c r="Z36" i="10"/>
  <c r="Z8" i="10"/>
  <c r="Z7" i="10"/>
  <c r="Z38" i="10" s="1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W34" i="10"/>
  <c r="W35" i="10"/>
  <c r="W36" i="10"/>
  <c r="U8" i="10"/>
  <c r="U38" i="10" s="1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7" i="10"/>
  <c r="W7" i="10"/>
  <c r="W38" i="10" s="1"/>
  <c r="Y36" i="10"/>
  <c r="Y35" i="10"/>
  <c r="Y34" i="10"/>
  <c r="Y33" i="10"/>
  <c r="Y32" i="10"/>
  <c r="Y31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8" i="10"/>
  <c r="S38" i="10" s="1"/>
  <c r="S9" i="10"/>
  <c r="S10" i="10"/>
  <c r="S11" i="10"/>
  <c r="S12" i="10"/>
  <c r="S13" i="10"/>
  <c r="S14" i="10"/>
  <c r="S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7" i="10"/>
  <c r="O38" i="10" s="1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8" i="10"/>
  <c r="K9" i="10"/>
  <c r="K10" i="10"/>
  <c r="K11" i="10"/>
  <c r="K12" i="10"/>
  <c r="K13" i="10"/>
  <c r="K7" i="10"/>
  <c r="K38" i="10" s="1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11" i="10"/>
  <c r="I12" i="10"/>
  <c r="I38" i="10" s="1"/>
  <c r="I13" i="10"/>
  <c r="I14" i="10"/>
  <c r="E8" i="10"/>
  <c r="E9" i="10"/>
  <c r="E10" i="10"/>
  <c r="E38" i="10" s="1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7" i="10"/>
  <c r="H37" i="10" l="1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7" i="10"/>
  <c r="N37" i="10"/>
  <c r="C8" i="10" l="1"/>
  <c r="X9" i="10"/>
  <c r="T9" i="10" s="1"/>
  <c r="V9" i="10" s="1"/>
  <c r="P37" i="10" l="1"/>
  <c r="L37" i="10"/>
  <c r="F37" i="10"/>
  <c r="Q36" i="10"/>
  <c r="M36" i="10"/>
  <c r="G36" i="10"/>
  <c r="X36" i="10"/>
  <c r="T36" i="10" s="1"/>
  <c r="V36" i="10" s="1"/>
  <c r="Q35" i="10"/>
  <c r="M35" i="10"/>
  <c r="G35" i="10"/>
  <c r="C35" i="10"/>
  <c r="Q34" i="10"/>
  <c r="M34" i="10"/>
  <c r="G34" i="10"/>
  <c r="X34" i="10"/>
  <c r="T34" i="10" s="1"/>
  <c r="V34" i="10" s="1"/>
  <c r="Q33" i="10"/>
  <c r="M33" i="10"/>
  <c r="G33" i="10"/>
  <c r="Q32" i="10"/>
  <c r="M32" i="10"/>
  <c r="G32" i="10"/>
  <c r="C32" i="10"/>
  <c r="Q31" i="10"/>
  <c r="M31" i="10"/>
  <c r="G31" i="10"/>
  <c r="C31" i="10"/>
  <c r="Q30" i="10"/>
  <c r="M30" i="10"/>
  <c r="G30" i="10"/>
  <c r="C30" i="10"/>
  <c r="Q29" i="10"/>
  <c r="M29" i="10"/>
  <c r="G29" i="10"/>
  <c r="C29" i="10"/>
  <c r="Q28" i="10"/>
  <c r="M28" i="10"/>
  <c r="G28" i="10"/>
  <c r="C28" i="10"/>
  <c r="Q27" i="10"/>
  <c r="M27" i="10"/>
  <c r="G27" i="10"/>
  <c r="X27" i="10"/>
  <c r="T27" i="10" s="1"/>
  <c r="V27" i="10" s="1"/>
  <c r="Q26" i="10"/>
  <c r="M26" i="10"/>
  <c r="G26" i="10"/>
  <c r="X26" i="10"/>
  <c r="Q25" i="10"/>
  <c r="M25" i="10"/>
  <c r="G25" i="10"/>
  <c r="C25" i="10"/>
  <c r="Q24" i="10"/>
  <c r="M24" i="10"/>
  <c r="G24" i="10"/>
  <c r="C24" i="10"/>
  <c r="Q23" i="10"/>
  <c r="M23" i="10"/>
  <c r="G23" i="10"/>
  <c r="X23" i="10"/>
  <c r="Q22" i="10"/>
  <c r="M22" i="10"/>
  <c r="G22" i="10"/>
  <c r="X22" i="10"/>
  <c r="T22" i="10" s="1"/>
  <c r="V22" i="10" s="1"/>
  <c r="Q21" i="10"/>
  <c r="M21" i="10"/>
  <c r="G21" i="10"/>
  <c r="Q20" i="10"/>
  <c r="M20" i="10"/>
  <c r="G20" i="10"/>
  <c r="C20" i="10"/>
  <c r="Q19" i="10"/>
  <c r="M19" i="10"/>
  <c r="G19" i="10"/>
  <c r="X19" i="10"/>
  <c r="T19" i="10" s="1"/>
  <c r="V19" i="10" s="1"/>
  <c r="Q18" i="10"/>
  <c r="M18" i="10"/>
  <c r="G18" i="10"/>
  <c r="X18" i="10"/>
  <c r="T18" i="10" s="1"/>
  <c r="V18" i="10" s="1"/>
  <c r="Q17" i="10"/>
  <c r="M17" i="10"/>
  <c r="G17" i="10"/>
  <c r="X17" i="10"/>
  <c r="Q16" i="10"/>
  <c r="M16" i="10"/>
  <c r="G16" i="10"/>
  <c r="X16" i="10"/>
  <c r="T16" i="10" s="1"/>
  <c r="V16" i="10" s="1"/>
  <c r="Q15" i="10"/>
  <c r="M15" i="10"/>
  <c r="G15" i="10"/>
  <c r="C15" i="10"/>
  <c r="Q14" i="10"/>
  <c r="M14" i="10"/>
  <c r="G14" i="10"/>
  <c r="C14" i="10"/>
  <c r="Q13" i="10"/>
  <c r="M13" i="10"/>
  <c r="G13" i="10"/>
  <c r="X13" i="10"/>
  <c r="T13" i="10" s="1"/>
  <c r="V13" i="10" s="1"/>
  <c r="Q12" i="10"/>
  <c r="M12" i="10"/>
  <c r="G12" i="10"/>
  <c r="C12" i="10"/>
  <c r="Q11" i="10"/>
  <c r="M11" i="10"/>
  <c r="G11" i="10"/>
  <c r="X11" i="10"/>
  <c r="T11" i="10" s="1"/>
  <c r="V11" i="10" s="1"/>
  <c r="Q10" i="10"/>
  <c r="M10" i="10"/>
  <c r="G10" i="10"/>
  <c r="X10" i="10"/>
  <c r="T10" i="10" s="1"/>
  <c r="V10" i="10" s="1"/>
  <c r="Q9" i="10"/>
  <c r="M9" i="10"/>
  <c r="G9" i="10"/>
  <c r="C9" i="10"/>
  <c r="Q8" i="10"/>
  <c r="M8" i="10"/>
  <c r="G8" i="10"/>
  <c r="Q7" i="10"/>
  <c r="M7" i="10"/>
  <c r="G7" i="10"/>
  <c r="G38" i="10" s="1"/>
  <c r="X7" i="10"/>
  <c r="AB29" i="10" l="1"/>
  <c r="AB35" i="10"/>
  <c r="M38" i="10"/>
  <c r="AB20" i="10"/>
  <c r="Q38" i="10"/>
  <c r="T23" i="10"/>
  <c r="V23" i="10" s="1"/>
  <c r="T26" i="10"/>
  <c r="V26" i="10" s="1"/>
  <c r="T17" i="10"/>
  <c r="V17" i="10" s="1"/>
  <c r="AA7" i="10"/>
  <c r="AA38" i="10" s="1"/>
  <c r="T7" i="10"/>
  <c r="C19" i="10"/>
  <c r="C26" i="10"/>
  <c r="D14" i="10"/>
  <c r="AB14" i="10" s="1"/>
  <c r="X14" i="10"/>
  <c r="C36" i="10"/>
  <c r="C7" i="10"/>
  <c r="D20" i="10"/>
  <c r="X20" i="10"/>
  <c r="C11" i="10"/>
  <c r="D8" i="10"/>
  <c r="AB8" i="10" s="1"/>
  <c r="X8" i="10"/>
  <c r="C16" i="10"/>
  <c r="AB16" i="10" s="1"/>
  <c r="D19" i="10"/>
  <c r="C27" i="10"/>
  <c r="C34" i="10"/>
  <c r="C13" i="10"/>
  <c r="AB13" i="10" s="1"/>
  <c r="D17" i="10"/>
  <c r="C23" i="10"/>
  <c r="AB23" i="10" s="1"/>
  <c r="D29" i="10"/>
  <c r="X29" i="10"/>
  <c r="D9" i="10"/>
  <c r="AB9" i="10" s="1"/>
  <c r="D12" i="10"/>
  <c r="AB12" i="10" s="1"/>
  <c r="X12" i="10"/>
  <c r="T12" i="10" s="1"/>
  <c r="V12" i="10" s="1"/>
  <c r="D15" i="10"/>
  <c r="AB15" i="10" s="1"/>
  <c r="X15" i="10"/>
  <c r="T15" i="10" s="1"/>
  <c r="V15" i="10" s="1"/>
  <c r="D30" i="10"/>
  <c r="AB30" i="10" s="1"/>
  <c r="X30" i="10"/>
  <c r="T30" i="10" s="1"/>
  <c r="V30" i="10" s="1"/>
  <c r="D31" i="10"/>
  <c r="AB31" i="10" s="1"/>
  <c r="X31" i="10"/>
  <c r="T31" i="10" s="1"/>
  <c r="V31" i="10" s="1"/>
  <c r="D32" i="10"/>
  <c r="AB32" i="10" s="1"/>
  <c r="X32" i="10"/>
  <c r="C18" i="10"/>
  <c r="AB18" i="10" s="1"/>
  <c r="D23" i="10"/>
  <c r="D26" i="10"/>
  <c r="D27" i="10"/>
  <c r="D28" i="10"/>
  <c r="AB28" i="10" s="1"/>
  <c r="X28" i="10"/>
  <c r="D34" i="10"/>
  <c r="D36" i="10"/>
  <c r="X21" i="10"/>
  <c r="T21" i="10" s="1"/>
  <c r="V21" i="10" s="1"/>
  <c r="D21" i="10"/>
  <c r="D7" i="10"/>
  <c r="C10" i="10"/>
  <c r="D11" i="10"/>
  <c r="D13" i="10"/>
  <c r="D16" i="10"/>
  <c r="D18" i="10"/>
  <c r="C21" i="10"/>
  <c r="AB21" i="10" s="1"/>
  <c r="C22" i="10"/>
  <c r="D24" i="10"/>
  <c r="AB24" i="10" s="1"/>
  <c r="X24" i="10"/>
  <c r="T24" i="10" s="1"/>
  <c r="V24" i="10" s="1"/>
  <c r="X25" i="10"/>
  <c r="T25" i="10" s="1"/>
  <c r="V25" i="10" s="1"/>
  <c r="D25" i="10"/>
  <c r="AB25" i="10" s="1"/>
  <c r="X35" i="10"/>
  <c r="T35" i="10" s="1"/>
  <c r="V35" i="10" s="1"/>
  <c r="D35" i="10"/>
  <c r="D10" i="10"/>
  <c r="D22" i="10"/>
  <c r="C17" i="10"/>
  <c r="AB17" i="10" s="1"/>
  <c r="X33" i="10"/>
  <c r="T33" i="10" s="1"/>
  <c r="V33" i="10" s="1"/>
  <c r="D33" i="10"/>
  <c r="C33" i="10"/>
  <c r="AB10" i="10" l="1"/>
  <c r="AB34" i="10"/>
  <c r="AB7" i="10"/>
  <c r="AB27" i="10"/>
  <c r="AB26" i="10"/>
  <c r="D38" i="10"/>
  <c r="AB33" i="10"/>
  <c r="AB22" i="10"/>
  <c r="AB11" i="10"/>
  <c r="AB36" i="10"/>
  <c r="AB19" i="10"/>
  <c r="C38" i="10"/>
  <c r="T32" i="10"/>
  <c r="V32" i="10" s="1"/>
  <c r="T29" i="10"/>
  <c r="V29" i="10" s="1"/>
  <c r="T14" i="10"/>
  <c r="V14" i="10" s="1"/>
  <c r="T28" i="10"/>
  <c r="V28" i="10" s="1"/>
  <c r="T20" i="10"/>
  <c r="V20" i="10" s="1"/>
  <c r="V7" i="10"/>
  <c r="T8" i="10"/>
  <c r="V8" i="10" s="1"/>
  <c r="X37" i="10"/>
  <c r="AB38" i="10" l="1"/>
  <c r="T37" i="10"/>
</calcChain>
</file>

<file path=xl/sharedStrings.xml><?xml version="1.0" encoding="utf-8"?>
<sst xmlns="http://schemas.openxmlformats.org/spreadsheetml/2006/main" count="183" uniqueCount="143">
  <si>
    <t>CAMPUS</t>
  </si>
  <si>
    <t>TOTAL WIRELESS COST PER CAMPUS</t>
  </si>
  <si>
    <t xml:space="preserve">All services and products referenced are listed to establish minimum specifications for this RFP. Austin ISD will review and evaluate equivalent products submitted in response to this RFP. </t>
  </si>
  <si>
    <t>SECTION 1. CAMPUS COST ESTIMATE DETAILS</t>
  </si>
  <si>
    <t>TOTAL AP  COUNT</t>
  </si>
  <si>
    <t>TOTAL PM COST (UNIT / AP)</t>
  </si>
  <si>
    <t>UNIT  PRICING</t>
  </si>
  <si>
    <t>Please provide unit costs on line 2.</t>
  </si>
  <si>
    <t xml:space="preserve">Fill in the cost for each type of AP (quantity*unit) </t>
  </si>
  <si>
    <t xml:space="preserve">Fill in the installation cost for each type of AP (quantity*unit) </t>
  </si>
  <si>
    <t xml:space="preserve">Fill in the Project Management cost based on a unit cost / AP (quantity*unit) </t>
  </si>
  <si>
    <t>Fill in the total cost for the campus by summing the costs just described</t>
  </si>
  <si>
    <t>Please show the grand total for all campuses at the bottom</t>
  </si>
  <si>
    <t>Clayton ES</t>
  </si>
  <si>
    <t>Gullet ES</t>
  </si>
  <si>
    <t>Kiker ES</t>
  </si>
  <si>
    <t>Zilker ES</t>
  </si>
  <si>
    <t>Clifton Center</t>
  </si>
  <si>
    <t>Gardner-Betts</t>
  </si>
  <si>
    <t>Bailey MS</t>
  </si>
  <si>
    <t>Baranoff ES</t>
  </si>
  <si>
    <t>Barton Hills ES</t>
  </si>
  <si>
    <t>Bedichek MS</t>
  </si>
  <si>
    <t>Burnet MS</t>
  </si>
  <si>
    <t>Cowan ES</t>
  </si>
  <si>
    <t>Dobie MS</t>
  </si>
  <si>
    <t>Gorzycki MS</t>
  </si>
  <si>
    <t>Kealing MS</t>
  </si>
  <si>
    <t>Lamar MS</t>
  </si>
  <si>
    <t>Lively MS</t>
  </si>
  <si>
    <t>Martin MS</t>
  </si>
  <si>
    <t>Means YWLA</t>
  </si>
  <si>
    <t>Mendez MS</t>
  </si>
  <si>
    <t>Murchison MS</t>
  </si>
  <si>
    <t>OHenry MS</t>
  </si>
  <si>
    <t>Paredes MS</t>
  </si>
  <si>
    <t>Patton ES</t>
  </si>
  <si>
    <t>Phoenix Academy</t>
  </si>
  <si>
    <t>Small MS</t>
  </si>
  <si>
    <t>Webb MS</t>
  </si>
  <si>
    <t>Boone ES</t>
  </si>
  <si>
    <t>Oak Hill ES</t>
  </si>
  <si>
    <t>Mills ES</t>
  </si>
  <si>
    <t>Please add rows above for any additional items that will be needed for implementation of a comprehensive wireless solution</t>
  </si>
  <si>
    <t>CONFIGURE AND INSTALL AP (INDOOR)</t>
  </si>
  <si>
    <t>JW052A</t>
  </si>
  <si>
    <t>Aruba</t>
  </si>
  <si>
    <t>DISCOUNTED COST - PER UNIT</t>
  </si>
  <si>
    <t>DISCOUNT - PER UNIT</t>
  </si>
  <si>
    <t xml:space="preserve"> LIST COST - PER UNIT</t>
  </si>
  <si>
    <t>DESCRIPTION OF PRODUCT OR SERVICE</t>
  </si>
  <si>
    <t>PART #</t>
  </si>
  <si>
    <t>MANUFACTURER</t>
  </si>
  <si>
    <t xml:space="preserve"> SECTION 2. UNIT COST WORKSHEET</t>
  </si>
  <si>
    <t>Additional Aruba product categories (if necessary)</t>
  </si>
  <si>
    <t>Aruba Wireless Network Management Product</t>
  </si>
  <si>
    <t>Aruba Maintenance ( license).</t>
  </si>
  <si>
    <t>Aruba Maintenance ( equipment).</t>
  </si>
  <si>
    <t>Aruba license</t>
  </si>
  <si>
    <t>Aruba Controller</t>
  </si>
  <si>
    <t xml:space="preserve">AP </t>
  </si>
  <si>
    <t>DISCOUNT OFF LIST PRICE</t>
  </si>
  <si>
    <t>ARUBA PRODUCT CATEGORY (QUOTED DISCOUNTS MUST APPLY TO EXISTING AND FUTURE MODELS, LIST MULTIPLE DISCOUNTS IF NECESSARY)</t>
  </si>
  <si>
    <t>SECTION 3. DISCOUNTS FOR PRODUCT CATEGORIES</t>
  </si>
  <si>
    <t>TYPE</t>
  </si>
  <si>
    <t>PROJECT MANAGEMENT / AP INSTALLATION</t>
  </si>
  <si>
    <t>OUTDOOR
AP
METAL
CAGE
COUNT</t>
  </si>
  <si>
    <t>OUTDOOR
AP
METAL
CAGE
COST</t>
  </si>
  <si>
    <t>INDOOR
AP
METAL
CAGE
COUNT</t>
  </si>
  <si>
    <t>INDOOR
AP
METAL
CAGE
COST</t>
  </si>
  <si>
    <t>INDOOR AP</t>
  </si>
  <si>
    <t>INDOOR AP MOUNT KIT</t>
  </si>
  <si>
    <t>INDOOR AP INSTALL</t>
  </si>
  <si>
    <t>Vendor</t>
  </si>
  <si>
    <t>Labor &amp; Services</t>
  </si>
  <si>
    <t>PROJECT MANAGEMENT</t>
  </si>
  <si>
    <t>Materials</t>
  </si>
  <si>
    <t>Labor to Install AP in higher than standard ceiling height, usually requiring a lift of some type</t>
  </si>
  <si>
    <t>Materials needed to Install AP in higher than standard ceiling height, usually requiring a lift of some type, and hanging AP down to normal height with mast or pole, and special AP mount possibly.</t>
  </si>
  <si>
    <t>EXCESSIVE HEIGHT
AP INSTALL MATERIALS</t>
  </si>
  <si>
    <t>EXCESSIVE HEIGHT
AP INSTALL LABOR</t>
  </si>
  <si>
    <t>OUTDOOR AP MOUNT KIT</t>
  </si>
  <si>
    <t xml:space="preserve"> NBD MAINTENANCE FOR 1 YEAR FOR CLOUD SOLUTION</t>
  </si>
  <si>
    <t>REGISTER AP IN
CLOUD MANAGEMENT</t>
  </si>
  <si>
    <t>METAL CAGE TO
 PROTECT AP</t>
  </si>
  <si>
    <t>LABOR TO INSTALL
METAL CAGE TO
 PROTECT AP</t>
  </si>
  <si>
    <t>Configure and Install Metal Cage over AP for protection from damage and for theft deterence</t>
  </si>
  <si>
    <t>Materials needed to install Metal Cage over AP for protection from damage and for theft deterence</t>
  </si>
  <si>
    <t>Other labor required other than described above, please describe in detail, if included on this response</t>
  </si>
  <si>
    <t>Other materials required other than described above, please describe in detail, if included on this response</t>
  </si>
  <si>
    <t>MISC MATERIALS</t>
  </si>
  <si>
    <t>MISC LABOR</t>
  </si>
  <si>
    <t>Configure and Install APs in Cloud Management Suite</t>
  </si>
  <si>
    <t xml:space="preserve"> NBD MAINTENANCE FOR 5 YEAR FOR CLOUD SOLUTION</t>
  </si>
  <si>
    <t>Q9H63A</t>
  </si>
  <si>
    <t>R3J16A</t>
  </si>
  <si>
    <t>R4W44A</t>
  </si>
  <si>
    <t>Aruba AP-565 (US) Outdoor 11ax AP</t>
  </si>
  <si>
    <t>JW053A</t>
  </si>
  <si>
    <t>AP-270-MNT-V2 270 Series Mt Kit</t>
  </si>
  <si>
    <t>Aruba AP-515 (US) Unified AP</t>
  </si>
  <si>
    <t>AP-MNT-B AP mount bracket individual B</t>
  </si>
  <si>
    <t>CLOUD AP MANAGEMENT SUPPORT</t>
  </si>
  <si>
    <t>CLOUD AP MANAGEMENT</t>
  </si>
  <si>
    <t>JZ017AAE</t>
  </si>
  <si>
    <t>INCLUDED</t>
  </si>
  <si>
    <t>OUTDOOR OMNI AP</t>
  </si>
  <si>
    <t>OUTDOOR DIRECTIONAL AP</t>
  </si>
  <si>
    <t>R4W49A</t>
  </si>
  <si>
    <t>Aruba AP-567 (US) Outdoor 11ax AP</t>
  </si>
  <si>
    <t>CAT6A 5' PATCH CABLE</t>
  </si>
  <si>
    <t>CAT 6A Blue Patch Cable 5' (5 foot)</t>
  </si>
  <si>
    <t>CAT6A 7' PATCH CABLE</t>
  </si>
  <si>
    <t>AP-270-MNT-V1 270 Series Mt Kit</t>
  </si>
  <si>
    <t xml:space="preserve">AP-270-MNT-H1 270 Series Mt Kit </t>
  </si>
  <si>
    <t>JW054A</t>
  </si>
  <si>
    <t>AP EXCESS
HEIGHT
MATERIALS HEIGHT</t>
  </si>
  <si>
    <t>AP  EXCESS
HEIGHT
MATERIALS HEIGHT</t>
  </si>
  <si>
    <t>AP  EXCESS
HEIGHT
LABOR HEIGHT</t>
  </si>
  <si>
    <t>AP EXCESS
HEIGHT
LABOR HEIGHT</t>
  </si>
  <si>
    <t>AP-515
INDOOR
AP
 COUNT</t>
  </si>
  <si>
    <t xml:space="preserve">AP-515
INDOOR
AP COST </t>
  </si>
  <si>
    <t xml:space="preserve">
AP-515
INDOOR
AP INSTALL</t>
  </si>
  <si>
    <t>AP-270-MNT-H1 270 Series Mt Kit 
OUTDOOR AP MOUNT</t>
  </si>
  <si>
    <t>AP-270-MNT-H1 270 Series Mt Kit OUTDOOR AP MOUNT COST</t>
  </si>
  <si>
    <t>Aruba Central 5yr E-Rate Bndl E-STU</t>
  </si>
  <si>
    <t>Aruba Central 1yr E-Rate Bndl E-STU</t>
  </si>
  <si>
    <t>BLUE CAT6 PATCH CABLES 5' COST</t>
  </si>
  <si>
    <t>BLUE CAT6A PATCH CABLES 5' COUNT</t>
  </si>
  <si>
    <t>BLUE CAT6 PATCH CABLES 7' COST</t>
  </si>
  <si>
    <t>BLUE CAT6A PATCH CABLES 7' COUNT</t>
  </si>
  <si>
    <t xml:space="preserve">
AP-515
INDOOR
AP MOUNT</t>
  </si>
  <si>
    <t>JY925AAE</t>
  </si>
  <si>
    <t>AP-567
OUTDOOR
DIRECTIONAL
 AP COUNT</t>
  </si>
  <si>
    <t xml:space="preserve">
AP-567
OUTDOOR
DIRECTIONAL
 AP COST</t>
  </si>
  <si>
    <t>AP-565
OUTDOOR
OMNI
 AP COUNT</t>
  </si>
  <si>
    <t>AP-565
OUTDOOR
OMNI
AP COST</t>
  </si>
  <si>
    <t>AP CLOUD AP MANAGEMENT
5 Years
COUNT</t>
  </si>
  <si>
    <t>AP CLOUD AP MANAGEMENT
5 Years
COST</t>
  </si>
  <si>
    <t>included with part # JY925AAE</t>
  </si>
  <si>
    <t>included with part # JZ017AAE</t>
  </si>
  <si>
    <t>COUNT TOTALS</t>
  </si>
  <si>
    <t>COST 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</si>
</sst>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5" applyFont="1" applyAlignment="1">
      <alignment horizontal="center"/>
    </xf>
    <xf numFmtId="0" fontId="3" fillId="0" borderId="0" xfId="5" applyFont="1"/>
    <xf numFmtId="1" fontId="3" fillId="0" borderId="0" xfId="5" applyNumberFormat="1" applyFont="1" applyAlignment="1">
      <alignment horizontal="center"/>
    </xf>
    <xf numFmtId="44" fontId="3" fillId="0" borderId="0" xfId="5" applyNumberFormat="1" applyFont="1"/>
    <xf numFmtId="9" fontId="7" fillId="0" borderId="1" xfId="7" applyFont="1" applyFill="1" applyBorder="1" applyAlignment="1">
      <alignment horizontal="center" wrapText="1"/>
    </xf>
    <xf numFmtId="44" fontId="7" fillId="0" borderId="1" xfId="7" applyNumberFormat="1" applyFont="1" applyFill="1" applyBorder="1" applyAlignment="1">
      <alignment horizontal="center" wrapText="1"/>
    </xf>
    <xf numFmtId="44" fontId="7" fillId="0" borderId="1" xfId="8" applyFont="1" applyFill="1" applyBorder="1" applyAlignment="1">
      <alignment horizontal="center" wrapText="1"/>
    </xf>
    <xf numFmtId="1" fontId="7" fillId="0" borderId="1" xfId="8" applyNumberFormat="1" applyFont="1" applyFill="1" applyBorder="1" applyAlignment="1">
      <alignment horizontal="center" wrapText="1"/>
    </xf>
    <xf numFmtId="0" fontId="4" fillId="0" borderId="0" xfId="5" applyFont="1"/>
    <xf numFmtId="37" fontId="7" fillId="3" borderId="1" xfId="8" applyNumberFormat="1" applyFont="1" applyFill="1" applyBorder="1" applyAlignment="1">
      <alignment horizontal="center" wrapText="1"/>
    </xf>
    <xf numFmtId="9" fontId="7" fillId="3" borderId="1" xfId="7" applyFont="1" applyFill="1" applyBorder="1" applyAlignment="1">
      <alignment horizontal="center" wrapText="1"/>
    </xf>
    <xf numFmtId="1" fontId="7" fillId="3" borderId="1" xfId="7" applyNumberFormat="1" applyFont="1" applyFill="1" applyBorder="1" applyAlignment="1">
      <alignment horizontal="center" wrapText="1"/>
    </xf>
    <xf numFmtId="0" fontId="8" fillId="0" borderId="1" xfId="5" applyFont="1" applyFill="1" applyBorder="1"/>
    <xf numFmtId="1" fontId="8" fillId="0" borderId="1" xfId="8" applyNumberFormat="1" applyFont="1" applyFill="1" applyBorder="1" applyAlignment="1">
      <alignment horizontal="center"/>
    </xf>
    <xf numFmtId="44" fontId="8" fillId="0" borderId="1" xfId="8" applyNumberFormat="1" applyFont="1" applyFill="1" applyBorder="1"/>
    <xf numFmtId="44" fontId="8" fillId="0" borderId="1" xfId="8" applyFont="1" applyFill="1" applyBorder="1"/>
    <xf numFmtId="1" fontId="3" fillId="0" borderId="1" xfId="5" applyNumberFormat="1" applyFont="1" applyBorder="1" applyAlignment="1">
      <alignment horizontal="center"/>
    </xf>
    <xf numFmtId="44" fontId="3" fillId="0" borderId="1" xfId="8" applyFont="1" applyFill="1" applyBorder="1"/>
    <xf numFmtId="0" fontId="3" fillId="0" borderId="0" xfId="5" applyFont="1" applyBorder="1"/>
    <xf numFmtId="0" fontId="3" fillId="0" borderId="0" xfId="5" applyFont="1" applyFill="1" applyBorder="1"/>
    <xf numFmtId="1" fontId="3" fillId="0" borderId="0" xfId="8" applyNumberFormat="1" applyFont="1" applyFill="1" applyBorder="1" applyAlignment="1">
      <alignment horizontal="center"/>
    </xf>
    <xf numFmtId="44" fontId="3" fillId="0" borderId="0" xfId="8" applyNumberFormat="1" applyFont="1" applyFill="1" applyBorder="1"/>
    <xf numFmtId="44" fontId="3" fillId="0" borderId="0" xfId="8" applyFont="1" applyFill="1" applyBorder="1"/>
    <xf numFmtId="0" fontId="5" fillId="0" borderId="0" xfId="5" applyFont="1" applyAlignment="1">
      <alignment horizontal="left" vertical="center" indent="10"/>
    </xf>
    <xf numFmtId="0" fontId="7" fillId="2" borderId="1" xfId="5" applyFont="1" applyFill="1" applyBorder="1" applyAlignment="1">
      <alignment horizontal="right" wrapText="1"/>
    </xf>
    <xf numFmtId="0" fontId="7" fillId="2" borderId="1" xfId="5" applyFont="1" applyFill="1" applyBorder="1" applyAlignment="1">
      <alignment horizontal="left" wrapText="1"/>
    </xf>
    <xf numFmtId="0" fontId="6" fillId="0" borderId="0" xfId="6" applyFont="1" applyAlignment="1">
      <alignment horizontal="center"/>
    </xf>
    <xf numFmtId="0" fontId="1" fillId="0" borderId="0" xfId="5" applyAlignment="1"/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1" fontId="10" fillId="0" borderId="0" xfId="2" applyNumberFormat="1" applyFont="1" applyAlignment="1">
      <alignment horizontal="center"/>
    </xf>
    <xf numFmtId="0" fontId="10" fillId="0" borderId="0" xfId="2" applyFont="1" applyAlignment="1">
      <alignment horizontal="left"/>
    </xf>
    <xf numFmtId="1" fontId="10" fillId="0" borderId="0" xfId="2" applyNumberFormat="1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0" fillId="0" borderId="0" xfId="0" applyBorder="1" applyAlignment="1"/>
    <xf numFmtId="1" fontId="10" fillId="0" borderId="0" xfId="2" applyNumberFormat="1" applyFont="1" applyBorder="1" applyAlignment="1">
      <alignment horizontal="center" wrapText="1"/>
    </xf>
    <xf numFmtId="1" fontId="11" fillId="0" borderId="0" xfId="1" applyNumberFormat="1" applyFont="1" applyFill="1" applyBorder="1" applyAlignment="1">
      <alignment horizontal="center"/>
    </xf>
    <xf numFmtId="0" fontId="10" fillId="0" borderId="0" xfId="2" applyFont="1" applyBorder="1" applyAlignment="1">
      <alignment horizontal="center" wrapText="1"/>
    </xf>
    <xf numFmtId="1" fontId="11" fillId="0" borderId="1" xfId="1" applyNumberFormat="1" applyFont="1" applyFill="1" applyBorder="1" applyAlignment="1">
      <alignment horizontal="center"/>
    </xf>
    <xf numFmtId="1" fontId="10" fillId="0" borderId="1" xfId="2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/>
    <xf numFmtId="1" fontId="11" fillId="0" borderId="2" xfId="1" applyNumberFormat="1" applyFont="1" applyFill="1" applyBorder="1" applyAlignment="1">
      <alignment horizontal="center"/>
    </xf>
    <xf numFmtId="1" fontId="10" fillId="0" borderId="2" xfId="2" applyNumberFormat="1" applyFont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10" fillId="0" borderId="1" xfId="2" applyFont="1" applyBorder="1" applyAlignment="1"/>
    <xf numFmtId="0" fontId="13" fillId="0" borderId="1" xfId="2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1" fontId="10" fillId="0" borderId="1" xfId="2" applyNumberFormat="1" applyFont="1" applyBorder="1" applyAlignment="1">
      <alignment horizontal="center" wrapText="1"/>
    </xf>
    <xf numFmtId="0" fontId="0" fillId="0" borderId="0" xfId="0" applyAlignment="1"/>
    <xf numFmtId="0" fontId="11" fillId="0" borderId="5" xfId="0" applyFont="1" applyBorder="1" applyAlignment="1">
      <alignment horizontal="center"/>
    </xf>
    <xf numFmtId="0" fontId="12" fillId="0" borderId="1" xfId="0" applyFont="1" applyBorder="1" applyAlignme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44" fontId="8" fillId="0" borderId="0" xfId="8" applyFont="1" applyFill="1" applyBorder="1"/>
    <xf numFmtId="44" fontId="3" fillId="0" borderId="0" xfId="5" applyNumberFormat="1" applyFont="1" applyBorder="1"/>
    <xf numFmtId="0" fontId="15" fillId="0" borderId="0" xfId="6" applyFont="1" applyAlignment="1">
      <alignment horizontal="center"/>
    </xf>
    <xf numFmtId="0" fontId="9" fillId="0" borderId="0" xfId="5" applyFont="1" applyAlignment="1"/>
    <xf numFmtId="0" fontId="10" fillId="0" borderId="1" xfId="2" applyFont="1" applyBorder="1" applyAlignment="1">
      <alignment horizontal="center" wrapText="1"/>
    </xf>
    <xf numFmtId="0" fontId="12" fillId="0" borderId="1" xfId="0" applyFont="1" applyBorder="1" applyAlignment="1"/>
    <xf numFmtId="0" fontId="16" fillId="0" borderId="0" xfId="0" applyFont="1" applyAlignment="1">
      <alignment horizontal="center"/>
    </xf>
    <xf numFmtId="0" fontId="17" fillId="0" borderId="0" xfId="0" applyFont="1" applyAlignment="1"/>
    <xf numFmtId="0" fontId="13" fillId="0" borderId="1" xfId="2" applyFont="1" applyBorder="1" applyAlignment="1">
      <alignment horizontal="center" wrapText="1"/>
    </xf>
    <xf numFmtId="0" fontId="14" fillId="0" borderId="1" xfId="0" applyFont="1" applyBorder="1" applyAlignment="1"/>
    <xf numFmtId="1" fontId="13" fillId="0" borderId="1" xfId="2" applyNumberFormat="1" applyFont="1" applyBorder="1" applyAlignment="1">
      <alignment horizontal="center" wrapText="1"/>
    </xf>
    <xf numFmtId="1" fontId="13" fillId="0" borderId="3" xfId="2" applyNumberFormat="1" applyFont="1" applyBorder="1" applyAlignment="1">
      <alignment horizontal="center" wrapText="1"/>
    </xf>
    <xf numFmtId="1" fontId="10" fillId="0" borderId="1" xfId="2" applyNumberFormat="1" applyFont="1" applyBorder="1" applyAlignment="1">
      <alignment horizontal="center" wrapText="1"/>
    </xf>
    <xf numFmtId="0" fontId="10" fillId="0" borderId="5" xfId="2" applyFont="1" applyBorder="1" applyAlignment="1">
      <alignment horizontal="center" wrapText="1"/>
    </xf>
    <xf numFmtId="0" fontId="10" fillId="0" borderId="4" xfId="2" applyFont="1" applyBorder="1" applyAlignment="1">
      <alignment horizontal="center" wrapText="1"/>
    </xf>
    <xf numFmtId="0" fontId="10" fillId="0" borderId="3" xfId="2" applyFont="1" applyBorder="1" applyAlignment="1">
      <alignment horizontal="center" wrapText="1"/>
    </xf>
    <xf numFmtId="0" fontId="10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2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10" fillId="0" borderId="1" xfId="2" applyFont="1" applyFill="1" applyBorder="1" applyAlignment="1">
      <alignment horizontal="center" wrapText="1"/>
    </xf>
    <xf numFmtId="0" fontId="12" fillId="0" borderId="1" xfId="0" applyFont="1" applyFill="1" applyBorder="1" applyAlignment="1"/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/>
    <xf numFmtId="0" fontId="10" fillId="0" borderId="0" xfId="2" applyFont="1" applyAlignment="1">
      <alignment horizontal="left" wrapText="1"/>
    </xf>
    <xf numFmtId="0" fontId="6" fillId="0" borderId="0" xfId="2" applyFont="1" applyAlignment="1">
      <alignment horizontal="center"/>
    </xf>
    <xf numFmtId="0" fontId="0" fillId="0" borderId="0" xfId="0" applyAlignment="1"/>
  </cellXfs>
  <cellStyles count="9">
    <cellStyle name="Currency 3" xfId="8"/>
    <cellStyle name="Normal" xfId="0" builtinId="0"/>
    <cellStyle name="Normal 2" xfId="2"/>
    <cellStyle name="Normal 2 2" xfId="6"/>
    <cellStyle name="Normal 3" xfId="4"/>
    <cellStyle name="Normal 3 2" xfId="5"/>
    <cellStyle name="Normal 4 6" xfId="1"/>
    <cellStyle name="Normal 55" xfId="3"/>
    <cellStyle name="Percent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8"/>
  <sheetViews>
    <sheetView tabSelected="1" zoomScale="80" zoomScaleNormal="80" workbookViewId="0">
      <selection activeCell="A6" sqref="A6"/>
    </sheetView>
  </sheetViews>
  <sheetFormatPr defaultColWidth="9.140625" defaultRowHeight="12.75" x14ac:dyDescent="0.2"/>
  <cols>
    <col min="1" max="1" width="24.85546875" style="2" customWidth="1"/>
    <col min="2" max="2" width="12.7109375" style="3" customWidth="1"/>
    <col min="3" max="3" width="13.42578125" style="4" customWidth="1"/>
    <col min="4" max="5" width="11.42578125" style="4" customWidth="1"/>
    <col min="6" max="11" width="13.42578125" style="2" customWidth="1"/>
    <col min="12" max="12" width="14.140625" style="3" customWidth="1"/>
    <col min="13" max="13" width="14.85546875" style="2" customWidth="1"/>
    <col min="14" max="15" width="12.140625" style="2" customWidth="1"/>
    <col min="16" max="16" width="13.42578125" style="3" bestFit="1" customWidth="1"/>
    <col min="17" max="17" width="13" style="2" customWidth="1"/>
    <col min="18" max="22" width="12.140625" style="2" customWidth="1"/>
    <col min="23" max="23" width="13" style="2" customWidth="1"/>
    <col min="24" max="24" width="11.140625" style="2" customWidth="1"/>
    <col min="25" max="25" width="17.7109375" style="2" customWidth="1"/>
    <col min="26" max="26" width="15" style="2" customWidth="1"/>
    <col min="27" max="27" width="16.85546875" style="2" customWidth="1"/>
    <col min="28" max="28" width="13.7109375" style="2" customWidth="1"/>
    <col min="29" max="29" width="12.85546875" style="2" bestFit="1" customWidth="1"/>
    <col min="30" max="16384" width="9.140625" style="2"/>
  </cols>
  <sheetData>
    <row r="1" spans="1:39" ht="18" x14ac:dyDescent="0.25">
      <c r="A1" s="65" t="s">
        <v>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</row>
    <row r="2" spans="1:39" ht="18" x14ac:dyDescent="0.2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</row>
    <row r="3" spans="1:39" ht="15.75" x14ac:dyDescent="0.2">
      <c r="A3" s="24" t="s">
        <v>2</v>
      </c>
      <c r="AC3" s="24"/>
      <c r="AD3" s="1"/>
      <c r="AE3" s="3"/>
      <c r="AF3" s="3"/>
      <c r="AG3" s="4"/>
      <c r="AH3" s="4"/>
      <c r="AK3" s="3"/>
      <c r="AM3" s="3"/>
    </row>
    <row r="4" spans="1:39" ht="15.75" x14ac:dyDescent="0.2">
      <c r="A4" s="24"/>
      <c r="AC4" s="24"/>
      <c r="AD4" s="1"/>
      <c r="AE4" s="3"/>
      <c r="AF4" s="3"/>
      <c r="AG4" s="4"/>
      <c r="AH4" s="4"/>
      <c r="AK4" s="3"/>
      <c r="AM4" s="3"/>
    </row>
    <row r="5" spans="1:39" s="9" customFormat="1" ht="92.25" customHeight="1" x14ac:dyDescent="0.2">
      <c r="A5" s="26" t="s">
        <v>0</v>
      </c>
      <c r="B5" s="5" t="s">
        <v>120</v>
      </c>
      <c r="C5" s="6" t="s">
        <v>121</v>
      </c>
      <c r="D5" s="6" t="s">
        <v>122</v>
      </c>
      <c r="E5" s="6" t="s">
        <v>131</v>
      </c>
      <c r="F5" s="5" t="s">
        <v>117</v>
      </c>
      <c r="G5" s="5" t="s">
        <v>116</v>
      </c>
      <c r="H5" s="5" t="s">
        <v>118</v>
      </c>
      <c r="I5" s="5" t="s">
        <v>119</v>
      </c>
      <c r="J5" s="5" t="s">
        <v>68</v>
      </c>
      <c r="K5" s="5" t="s">
        <v>69</v>
      </c>
      <c r="L5" s="8" t="s">
        <v>133</v>
      </c>
      <c r="M5" s="8" t="s">
        <v>134</v>
      </c>
      <c r="N5" s="8" t="s">
        <v>135</v>
      </c>
      <c r="O5" s="8" t="s">
        <v>136</v>
      </c>
      <c r="P5" s="8" t="s">
        <v>123</v>
      </c>
      <c r="Q5" s="8" t="s">
        <v>124</v>
      </c>
      <c r="R5" s="8" t="s">
        <v>66</v>
      </c>
      <c r="S5" s="8" t="s">
        <v>67</v>
      </c>
      <c r="T5" s="7" t="s">
        <v>128</v>
      </c>
      <c r="U5" s="7" t="s">
        <v>127</v>
      </c>
      <c r="V5" s="7" t="s">
        <v>130</v>
      </c>
      <c r="W5" s="7" t="s">
        <v>129</v>
      </c>
      <c r="X5" s="7" t="s">
        <v>4</v>
      </c>
      <c r="Y5" s="7" t="s">
        <v>137</v>
      </c>
      <c r="Z5" s="7" t="s">
        <v>138</v>
      </c>
      <c r="AA5" s="7" t="s">
        <v>5</v>
      </c>
      <c r="AB5" s="7" t="s">
        <v>1</v>
      </c>
    </row>
    <row r="6" spans="1:39" s="9" customFormat="1" ht="24" customHeight="1" x14ac:dyDescent="0.2">
      <c r="A6" s="25" t="s">
        <v>6</v>
      </c>
      <c r="B6" s="10"/>
      <c r="C6" s="6"/>
      <c r="D6" s="6"/>
      <c r="E6" s="6"/>
      <c r="F6" s="10"/>
      <c r="G6" s="6"/>
      <c r="H6" s="10"/>
      <c r="I6" s="6"/>
      <c r="J6" s="10"/>
      <c r="K6" s="6"/>
      <c r="L6" s="10"/>
      <c r="M6" s="6"/>
      <c r="N6" s="10"/>
      <c r="O6" s="6"/>
      <c r="P6" s="10"/>
      <c r="Q6" s="6"/>
      <c r="R6" s="10"/>
      <c r="S6" s="6"/>
      <c r="T6" s="11"/>
      <c r="U6" s="6"/>
      <c r="V6" s="11"/>
      <c r="W6" s="6"/>
      <c r="X6" s="11"/>
      <c r="Y6" s="11"/>
      <c r="Z6" s="6"/>
      <c r="AA6" s="6"/>
      <c r="AB6" s="6"/>
    </row>
    <row r="7" spans="1:39" s="9" customFormat="1" ht="24" customHeight="1" x14ac:dyDescent="0.2">
      <c r="A7" s="26" t="s">
        <v>19</v>
      </c>
      <c r="B7" s="10">
        <v>111</v>
      </c>
      <c r="C7" s="6">
        <f t="shared" ref="C7:C36" si="0">$C$6*B7</f>
        <v>0</v>
      </c>
      <c r="D7" s="6">
        <f t="shared" ref="D7:D36" si="1">$D$6*B7</f>
        <v>0</v>
      </c>
      <c r="E7" s="6">
        <f>$E$6*B7</f>
        <v>0</v>
      </c>
      <c r="F7" s="10">
        <v>10</v>
      </c>
      <c r="G7" s="6">
        <f t="shared" ref="G7:G36" si="2">$G$6*F7</f>
        <v>0</v>
      </c>
      <c r="H7" s="10">
        <v>10</v>
      </c>
      <c r="I7" s="6">
        <f>$I$6*H7</f>
        <v>0</v>
      </c>
      <c r="J7" s="10">
        <v>2</v>
      </c>
      <c r="K7" s="6">
        <f>$K$6*J7</f>
        <v>0</v>
      </c>
      <c r="L7" s="10">
        <v>12</v>
      </c>
      <c r="M7" s="6">
        <f t="shared" ref="M7:M36" si="3">$M$6*L7</f>
        <v>0</v>
      </c>
      <c r="N7" s="10">
        <v>1</v>
      </c>
      <c r="O7" s="6">
        <f>$O$6*N7</f>
        <v>0</v>
      </c>
      <c r="P7" s="10">
        <f>L7+N7</f>
        <v>13</v>
      </c>
      <c r="Q7" s="6">
        <f t="shared" ref="Q7:Q36" si="4">$Q$6*P7</f>
        <v>0</v>
      </c>
      <c r="R7" s="10">
        <v>1</v>
      </c>
      <c r="S7" s="6">
        <f>$S$6*R7</f>
        <v>0</v>
      </c>
      <c r="T7" s="12">
        <f t="shared" ref="T7:T36" si="5">X7*1</f>
        <v>124</v>
      </c>
      <c r="U7" s="6">
        <f>$U$6*T7</f>
        <v>0</v>
      </c>
      <c r="V7" s="12">
        <f t="shared" ref="V7:V36" si="6">T7*1</f>
        <v>124</v>
      </c>
      <c r="W7" s="6">
        <f>$W$6*V7</f>
        <v>0</v>
      </c>
      <c r="X7" s="12">
        <f t="shared" ref="X7:X36" si="7">P7+B7</f>
        <v>124</v>
      </c>
      <c r="Y7" s="12">
        <f>X7</f>
        <v>124</v>
      </c>
      <c r="Z7" s="6">
        <f>$Z$6*Y7</f>
        <v>0</v>
      </c>
      <c r="AA7" s="6">
        <f t="shared" ref="AA7:AA36" si="8">$AA$6*X7</f>
        <v>0</v>
      </c>
      <c r="AB7" s="6">
        <f>SUM(C7,D7,E7,G7,I7,K7,M7,O7,Q7,S7,U7,W7,Z7,AA7)</f>
        <v>0</v>
      </c>
    </row>
    <row r="8" spans="1:39" s="9" customFormat="1" ht="24" customHeight="1" x14ac:dyDescent="0.2">
      <c r="A8" s="26" t="s">
        <v>20</v>
      </c>
      <c r="B8" s="10">
        <v>89</v>
      </c>
      <c r="C8" s="6">
        <f>$C$6*B8</f>
        <v>0</v>
      </c>
      <c r="D8" s="6">
        <f t="shared" si="1"/>
        <v>0</v>
      </c>
      <c r="E8" s="6">
        <f t="shared" ref="E8:E36" si="9">$E$6*B8</f>
        <v>0</v>
      </c>
      <c r="F8" s="10">
        <v>10</v>
      </c>
      <c r="G8" s="6">
        <f t="shared" si="2"/>
        <v>0</v>
      </c>
      <c r="H8" s="10">
        <v>10</v>
      </c>
      <c r="I8" s="6">
        <f>$I$6*H8</f>
        <v>0</v>
      </c>
      <c r="J8" s="10">
        <v>2</v>
      </c>
      <c r="K8" s="6">
        <f t="shared" ref="K8:K36" si="10">$K$6*J8</f>
        <v>0</v>
      </c>
      <c r="L8" s="10">
        <v>12</v>
      </c>
      <c r="M8" s="6">
        <f t="shared" si="3"/>
        <v>0</v>
      </c>
      <c r="N8" s="10">
        <v>1</v>
      </c>
      <c r="O8" s="6">
        <f t="shared" ref="O8:O36" si="11">$O$6*N8</f>
        <v>0</v>
      </c>
      <c r="P8" s="10">
        <f t="shared" ref="P8:P36" si="12">L8+N8</f>
        <v>13</v>
      </c>
      <c r="Q8" s="6">
        <f t="shared" si="4"/>
        <v>0</v>
      </c>
      <c r="R8" s="10">
        <v>1</v>
      </c>
      <c r="S8" s="6">
        <f t="shared" ref="S8:S36" si="13">$S$6*R8</f>
        <v>0</v>
      </c>
      <c r="T8" s="12">
        <f t="shared" si="5"/>
        <v>102</v>
      </c>
      <c r="U8" s="6">
        <f t="shared" ref="U8:U36" si="14">$U$6*T8</f>
        <v>0</v>
      </c>
      <c r="V8" s="12">
        <f t="shared" si="6"/>
        <v>102</v>
      </c>
      <c r="W8" s="6">
        <f t="shared" ref="W8:W36" si="15">$W$6*V8</f>
        <v>0</v>
      </c>
      <c r="X8" s="12">
        <f t="shared" si="7"/>
        <v>102</v>
      </c>
      <c r="Y8" s="12">
        <f t="shared" ref="Y8:Y36" si="16">X8</f>
        <v>102</v>
      </c>
      <c r="Z8" s="6">
        <f>$Z$6*Y8</f>
        <v>0</v>
      </c>
      <c r="AA8" s="6">
        <f t="shared" si="8"/>
        <v>0</v>
      </c>
      <c r="AB8" s="6">
        <f t="shared" ref="AB8:AB36" si="17">SUM(C8,D8,E8,G8,I8,K8,M8,O8,Q8,S8,U8,W8,Z8,AA8)</f>
        <v>0</v>
      </c>
    </row>
    <row r="9" spans="1:39" s="9" customFormat="1" ht="24" customHeight="1" x14ac:dyDescent="0.2">
      <c r="A9" s="26" t="s">
        <v>21</v>
      </c>
      <c r="B9" s="10">
        <v>54</v>
      </c>
      <c r="C9" s="6">
        <f t="shared" si="0"/>
        <v>0</v>
      </c>
      <c r="D9" s="6">
        <f t="shared" si="1"/>
        <v>0</v>
      </c>
      <c r="E9" s="6">
        <f t="shared" si="9"/>
        <v>0</v>
      </c>
      <c r="F9" s="10">
        <v>10</v>
      </c>
      <c r="G9" s="6">
        <f t="shared" si="2"/>
        <v>0</v>
      </c>
      <c r="H9" s="10">
        <v>10</v>
      </c>
      <c r="I9" s="6">
        <f>$I$6*H9</f>
        <v>0</v>
      </c>
      <c r="J9" s="10">
        <v>2</v>
      </c>
      <c r="K9" s="6">
        <f t="shared" si="10"/>
        <v>0</v>
      </c>
      <c r="L9" s="10">
        <v>12</v>
      </c>
      <c r="M9" s="6">
        <f t="shared" si="3"/>
        <v>0</v>
      </c>
      <c r="N9" s="10">
        <v>1</v>
      </c>
      <c r="O9" s="6">
        <f t="shared" si="11"/>
        <v>0</v>
      </c>
      <c r="P9" s="10">
        <f t="shared" si="12"/>
        <v>13</v>
      </c>
      <c r="Q9" s="6">
        <f t="shared" si="4"/>
        <v>0</v>
      </c>
      <c r="R9" s="10">
        <v>1</v>
      </c>
      <c r="S9" s="6">
        <f t="shared" si="13"/>
        <v>0</v>
      </c>
      <c r="T9" s="12">
        <f t="shared" si="5"/>
        <v>67</v>
      </c>
      <c r="U9" s="6">
        <f t="shared" si="14"/>
        <v>0</v>
      </c>
      <c r="V9" s="12">
        <f t="shared" si="6"/>
        <v>67</v>
      </c>
      <c r="W9" s="6">
        <f t="shared" si="15"/>
        <v>0</v>
      </c>
      <c r="X9" s="12">
        <f t="shared" si="7"/>
        <v>67</v>
      </c>
      <c r="Y9" s="12">
        <f t="shared" si="16"/>
        <v>67</v>
      </c>
      <c r="Z9" s="6">
        <f t="shared" ref="Z9:Z36" si="18">$Z$6*Y9</f>
        <v>0</v>
      </c>
      <c r="AA9" s="6">
        <f t="shared" si="8"/>
        <v>0</v>
      </c>
      <c r="AB9" s="6">
        <f t="shared" si="17"/>
        <v>0</v>
      </c>
    </row>
    <row r="10" spans="1:39" s="9" customFormat="1" ht="24" customHeight="1" x14ac:dyDescent="0.2">
      <c r="A10" s="26" t="s">
        <v>22</v>
      </c>
      <c r="B10" s="10">
        <v>125</v>
      </c>
      <c r="C10" s="6">
        <f t="shared" si="0"/>
        <v>0</v>
      </c>
      <c r="D10" s="6">
        <f t="shared" si="1"/>
        <v>0</v>
      </c>
      <c r="E10" s="6">
        <f t="shared" si="9"/>
        <v>0</v>
      </c>
      <c r="F10" s="10">
        <v>10</v>
      </c>
      <c r="G10" s="6">
        <f t="shared" si="2"/>
        <v>0</v>
      </c>
      <c r="H10" s="10">
        <v>10</v>
      </c>
      <c r="I10" s="6">
        <f>$I$6*H10</f>
        <v>0</v>
      </c>
      <c r="J10" s="10">
        <v>2</v>
      </c>
      <c r="K10" s="6">
        <f t="shared" si="10"/>
        <v>0</v>
      </c>
      <c r="L10" s="10">
        <v>12</v>
      </c>
      <c r="M10" s="6">
        <f t="shared" si="3"/>
        <v>0</v>
      </c>
      <c r="N10" s="10">
        <v>1</v>
      </c>
      <c r="O10" s="6">
        <f t="shared" si="11"/>
        <v>0</v>
      </c>
      <c r="P10" s="10">
        <f t="shared" si="12"/>
        <v>13</v>
      </c>
      <c r="Q10" s="6">
        <f t="shared" si="4"/>
        <v>0</v>
      </c>
      <c r="R10" s="10">
        <v>1</v>
      </c>
      <c r="S10" s="6">
        <f t="shared" si="13"/>
        <v>0</v>
      </c>
      <c r="T10" s="12">
        <f t="shared" si="5"/>
        <v>138</v>
      </c>
      <c r="U10" s="6">
        <f t="shared" si="14"/>
        <v>0</v>
      </c>
      <c r="V10" s="12">
        <f t="shared" si="6"/>
        <v>138</v>
      </c>
      <c r="W10" s="6">
        <f t="shared" si="15"/>
        <v>0</v>
      </c>
      <c r="X10" s="12">
        <f t="shared" si="7"/>
        <v>138</v>
      </c>
      <c r="Y10" s="12">
        <f t="shared" si="16"/>
        <v>138</v>
      </c>
      <c r="Z10" s="6">
        <f t="shared" si="18"/>
        <v>0</v>
      </c>
      <c r="AA10" s="6">
        <f t="shared" si="8"/>
        <v>0</v>
      </c>
      <c r="AB10" s="6">
        <f t="shared" si="17"/>
        <v>0</v>
      </c>
    </row>
    <row r="11" spans="1:39" s="9" customFormat="1" ht="24" customHeight="1" x14ac:dyDescent="0.2">
      <c r="A11" s="26" t="s">
        <v>40</v>
      </c>
      <c r="B11" s="10">
        <v>71</v>
      </c>
      <c r="C11" s="6">
        <f t="shared" si="0"/>
        <v>0</v>
      </c>
      <c r="D11" s="6">
        <f t="shared" si="1"/>
        <v>0</v>
      </c>
      <c r="E11" s="6">
        <f t="shared" si="9"/>
        <v>0</v>
      </c>
      <c r="F11" s="10">
        <v>10</v>
      </c>
      <c r="G11" s="6">
        <f t="shared" si="2"/>
        <v>0</v>
      </c>
      <c r="H11" s="10">
        <v>10</v>
      </c>
      <c r="I11" s="6">
        <f t="shared" ref="I11:I36" si="19">$I$6*H11</f>
        <v>0</v>
      </c>
      <c r="J11" s="10">
        <v>2</v>
      </c>
      <c r="K11" s="6">
        <f t="shared" si="10"/>
        <v>0</v>
      </c>
      <c r="L11" s="10">
        <v>8</v>
      </c>
      <c r="M11" s="6">
        <f t="shared" si="3"/>
        <v>0</v>
      </c>
      <c r="N11" s="10">
        <v>1</v>
      </c>
      <c r="O11" s="6">
        <f t="shared" si="11"/>
        <v>0</v>
      </c>
      <c r="P11" s="10">
        <f t="shared" si="12"/>
        <v>9</v>
      </c>
      <c r="Q11" s="6">
        <f t="shared" si="4"/>
        <v>0</v>
      </c>
      <c r="R11" s="10">
        <v>1</v>
      </c>
      <c r="S11" s="6">
        <f t="shared" si="13"/>
        <v>0</v>
      </c>
      <c r="T11" s="12">
        <f t="shared" si="5"/>
        <v>80</v>
      </c>
      <c r="U11" s="6">
        <f t="shared" si="14"/>
        <v>0</v>
      </c>
      <c r="V11" s="12">
        <f t="shared" si="6"/>
        <v>80</v>
      </c>
      <c r="W11" s="6">
        <f t="shared" si="15"/>
        <v>0</v>
      </c>
      <c r="X11" s="12">
        <f t="shared" si="7"/>
        <v>80</v>
      </c>
      <c r="Y11" s="12">
        <f t="shared" si="16"/>
        <v>80</v>
      </c>
      <c r="Z11" s="6">
        <f t="shared" si="18"/>
        <v>0</v>
      </c>
      <c r="AA11" s="6">
        <f t="shared" si="8"/>
        <v>0</v>
      </c>
      <c r="AB11" s="6">
        <f t="shared" si="17"/>
        <v>0</v>
      </c>
    </row>
    <row r="12" spans="1:39" s="9" customFormat="1" ht="24" customHeight="1" x14ac:dyDescent="0.2">
      <c r="A12" s="26" t="s">
        <v>23</v>
      </c>
      <c r="B12" s="10">
        <v>117</v>
      </c>
      <c r="C12" s="6">
        <f t="shared" si="0"/>
        <v>0</v>
      </c>
      <c r="D12" s="6">
        <f t="shared" si="1"/>
        <v>0</v>
      </c>
      <c r="E12" s="6">
        <f t="shared" si="9"/>
        <v>0</v>
      </c>
      <c r="F12" s="10">
        <v>10</v>
      </c>
      <c r="G12" s="6">
        <f t="shared" si="2"/>
        <v>0</v>
      </c>
      <c r="H12" s="10">
        <v>10</v>
      </c>
      <c r="I12" s="6">
        <f t="shared" si="19"/>
        <v>0</v>
      </c>
      <c r="J12" s="10">
        <v>2</v>
      </c>
      <c r="K12" s="6">
        <f t="shared" si="10"/>
        <v>0</v>
      </c>
      <c r="L12" s="10">
        <v>12</v>
      </c>
      <c r="M12" s="6">
        <f t="shared" si="3"/>
        <v>0</v>
      </c>
      <c r="N12" s="10">
        <v>1</v>
      </c>
      <c r="O12" s="6">
        <f t="shared" si="11"/>
        <v>0</v>
      </c>
      <c r="P12" s="10">
        <f t="shared" si="12"/>
        <v>13</v>
      </c>
      <c r="Q12" s="6">
        <f t="shared" si="4"/>
        <v>0</v>
      </c>
      <c r="R12" s="10">
        <v>1</v>
      </c>
      <c r="S12" s="6">
        <f t="shared" si="13"/>
        <v>0</v>
      </c>
      <c r="T12" s="12">
        <f t="shared" si="5"/>
        <v>130</v>
      </c>
      <c r="U12" s="6">
        <f t="shared" si="14"/>
        <v>0</v>
      </c>
      <c r="V12" s="12">
        <f t="shared" si="6"/>
        <v>130</v>
      </c>
      <c r="W12" s="6">
        <f t="shared" si="15"/>
        <v>0</v>
      </c>
      <c r="X12" s="12">
        <f t="shared" si="7"/>
        <v>130</v>
      </c>
      <c r="Y12" s="12">
        <f t="shared" si="16"/>
        <v>130</v>
      </c>
      <c r="Z12" s="6">
        <f t="shared" si="18"/>
        <v>0</v>
      </c>
      <c r="AA12" s="6">
        <f t="shared" si="8"/>
        <v>0</v>
      </c>
      <c r="AB12" s="6">
        <f t="shared" si="17"/>
        <v>0</v>
      </c>
    </row>
    <row r="13" spans="1:39" s="9" customFormat="1" ht="24" customHeight="1" x14ac:dyDescent="0.2">
      <c r="A13" s="26" t="s">
        <v>13</v>
      </c>
      <c r="B13" s="10">
        <v>85</v>
      </c>
      <c r="C13" s="6">
        <f t="shared" si="0"/>
        <v>0</v>
      </c>
      <c r="D13" s="6">
        <f t="shared" si="1"/>
        <v>0</v>
      </c>
      <c r="E13" s="6">
        <f t="shared" si="9"/>
        <v>0</v>
      </c>
      <c r="F13" s="10">
        <v>10</v>
      </c>
      <c r="G13" s="6">
        <f t="shared" si="2"/>
        <v>0</v>
      </c>
      <c r="H13" s="10">
        <v>10</v>
      </c>
      <c r="I13" s="6">
        <f t="shared" si="19"/>
        <v>0</v>
      </c>
      <c r="J13" s="10">
        <v>2</v>
      </c>
      <c r="K13" s="6">
        <f t="shared" si="10"/>
        <v>0</v>
      </c>
      <c r="L13" s="10">
        <v>8</v>
      </c>
      <c r="M13" s="6">
        <f t="shared" si="3"/>
        <v>0</v>
      </c>
      <c r="N13" s="10">
        <v>1</v>
      </c>
      <c r="O13" s="6">
        <f t="shared" si="11"/>
        <v>0</v>
      </c>
      <c r="P13" s="10">
        <f t="shared" si="12"/>
        <v>9</v>
      </c>
      <c r="Q13" s="6">
        <f t="shared" si="4"/>
        <v>0</v>
      </c>
      <c r="R13" s="10">
        <v>1</v>
      </c>
      <c r="S13" s="6">
        <f t="shared" si="13"/>
        <v>0</v>
      </c>
      <c r="T13" s="12">
        <f t="shared" si="5"/>
        <v>94</v>
      </c>
      <c r="U13" s="6">
        <f t="shared" si="14"/>
        <v>0</v>
      </c>
      <c r="V13" s="12">
        <f t="shared" si="6"/>
        <v>94</v>
      </c>
      <c r="W13" s="6">
        <f t="shared" si="15"/>
        <v>0</v>
      </c>
      <c r="X13" s="12">
        <f t="shared" si="7"/>
        <v>94</v>
      </c>
      <c r="Y13" s="12">
        <f t="shared" si="16"/>
        <v>94</v>
      </c>
      <c r="Z13" s="6">
        <f t="shared" si="18"/>
        <v>0</v>
      </c>
      <c r="AA13" s="6">
        <f t="shared" si="8"/>
        <v>0</v>
      </c>
      <c r="AB13" s="6">
        <f t="shared" si="17"/>
        <v>0</v>
      </c>
    </row>
    <row r="14" spans="1:39" s="9" customFormat="1" ht="24" customHeight="1" x14ac:dyDescent="0.2">
      <c r="A14" s="26" t="s">
        <v>17</v>
      </c>
      <c r="B14" s="10">
        <v>48</v>
      </c>
      <c r="C14" s="6">
        <f t="shared" si="0"/>
        <v>0</v>
      </c>
      <c r="D14" s="6">
        <f t="shared" si="1"/>
        <v>0</v>
      </c>
      <c r="E14" s="6">
        <f t="shared" si="9"/>
        <v>0</v>
      </c>
      <c r="F14" s="10">
        <v>10</v>
      </c>
      <c r="G14" s="6">
        <f t="shared" si="2"/>
        <v>0</v>
      </c>
      <c r="H14" s="10">
        <v>10</v>
      </c>
      <c r="I14" s="6">
        <f t="shared" si="19"/>
        <v>0</v>
      </c>
      <c r="J14" s="10">
        <v>2</v>
      </c>
      <c r="K14" s="6">
        <f t="shared" si="10"/>
        <v>0</v>
      </c>
      <c r="L14" s="10">
        <v>12</v>
      </c>
      <c r="M14" s="6">
        <f t="shared" si="3"/>
        <v>0</v>
      </c>
      <c r="N14" s="10">
        <v>1</v>
      </c>
      <c r="O14" s="6">
        <f t="shared" si="11"/>
        <v>0</v>
      </c>
      <c r="P14" s="10">
        <f t="shared" si="12"/>
        <v>13</v>
      </c>
      <c r="Q14" s="6">
        <f t="shared" si="4"/>
        <v>0</v>
      </c>
      <c r="R14" s="10">
        <v>1</v>
      </c>
      <c r="S14" s="6">
        <f t="shared" si="13"/>
        <v>0</v>
      </c>
      <c r="T14" s="12">
        <f t="shared" si="5"/>
        <v>61</v>
      </c>
      <c r="U14" s="6">
        <f t="shared" si="14"/>
        <v>0</v>
      </c>
      <c r="V14" s="12">
        <f t="shared" si="6"/>
        <v>61</v>
      </c>
      <c r="W14" s="6">
        <f t="shared" si="15"/>
        <v>0</v>
      </c>
      <c r="X14" s="12">
        <f t="shared" si="7"/>
        <v>61</v>
      </c>
      <c r="Y14" s="12">
        <f t="shared" si="16"/>
        <v>61</v>
      </c>
      <c r="Z14" s="6">
        <f t="shared" si="18"/>
        <v>0</v>
      </c>
      <c r="AA14" s="6">
        <f t="shared" si="8"/>
        <v>0</v>
      </c>
      <c r="AB14" s="6">
        <f t="shared" si="17"/>
        <v>0</v>
      </c>
    </row>
    <row r="15" spans="1:39" s="9" customFormat="1" ht="24" customHeight="1" x14ac:dyDescent="0.2">
      <c r="A15" s="26" t="s">
        <v>24</v>
      </c>
      <c r="B15" s="10">
        <v>77</v>
      </c>
      <c r="C15" s="6">
        <f t="shared" si="0"/>
        <v>0</v>
      </c>
      <c r="D15" s="6">
        <f t="shared" si="1"/>
        <v>0</v>
      </c>
      <c r="E15" s="6">
        <f t="shared" si="9"/>
        <v>0</v>
      </c>
      <c r="F15" s="10">
        <v>10</v>
      </c>
      <c r="G15" s="6">
        <f t="shared" si="2"/>
        <v>0</v>
      </c>
      <c r="H15" s="10">
        <v>10</v>
      </c>
      <c r="I15" s="6">
        <f t="shared" si="19"/>
        <v>0</v>
      </c>
      <c r="J15" s="10">
        <v>2</v>
      </c>
      <c r="K15" s="6">
        <f t="shared" si="10"/>
        <v>0</v>
      </c>
      <c r="L15" s="10">
        <v>12</v>
      </c>
      <c r="M15" s="6">
        <f t="shared" si="3"/>
        <v>0</v>
      </c>
      <c r="N15" s="10">
        <v>1</v>
      </c>
      <c r="O15" s="6">
        <f t="shared" si="11"/>
        <v>0</v>
      </c>
      <c r="P15" s="10">
        <f t="shared" si="12"/>
        <v>13</v>
      </c>
      <c r="Q15" s="6">
        <f t="shared" si="4"/>
        <v>0</v>
      </c>
      <c r="R15" s="10">
        <v>1</v>
      </c>
      <c r="S15" s="6">
        <f t="shared" si="13"/>
        <v>0</v>
      </c>
      <c r="T15" s="12">
        <f t="shared" si="5"/>
        <v>90</v>
      </c>
      <c r="U15" s="6">
        <f t="shared" si="14"/>
        <v>0</v>
      </c>
      <c r="V15" s="12">
        <f t="shared" si="6"/>
        <v>90</v>
      </c>
      <c r="W15" s="6">
        <f t="shared" si="15"/>
        <v>0</v>
      </c>
      <c r="X15" s="12">
        <f t="shared" si="7"/>
        <v>90</v>
      </c>
      <c r="Y15" s="12">
        <f t="shared" si="16"/>
        <v>90</v>
      </c>
      <c r="Z15" s="6">
        <f t="shared" si="18"/>
        <v>0</v>
      </c>
      <c r="AA15" s="6">
        <f t="shared" si="8"/>
        <v>0</v>
      </c>
      <c r="AB15" s="6">
        <f t="shared" si="17"/>
        <v>0</v>
      </c>
    </row>
    <row r="16" spans="1:39" s="9" customFormat="1" ht="24" customHeight="1" x14ac:dyDescent="0.2">
      <c r="A16" s="26" t="s">
        <v>25</v>
      </c>
      <c r="B16" s="10">
        <v>133</v>
      </c>
      <c r="C16" s="6">
        <f t="shared" si="0"/>
        <v>0</v>
      </c>
      <c r="D16" s="6">
        <f t="shared" si="1"/>
        <v>0</v>
      </c>
      <c r="E16" s="6">
        <f t="shared" si="9"/>
        <v>0</v>
      </c>
      <c r="F16" s="10">
        <v>10</v>
      </c>
      <c r="G16" s="6">
        <f t="shared" si="2"/>
        <v>0</v>
      </c>
      <c r="H16" s="10">
        <v>10</v>
      </c>
      <c r="I16" s="6">
        <f t="shared" si="19"/>
        <v>0</v>
      </c>
      <c r="J16" s="10">
        <v>2</v>
      </c>
      <c r="K16" s="6">
        <f t="shared" si="10"/>
        <v>0</v>
      </c>
      <c r="L16" s="10">
        <v>12</v>
      </c>
      <c r="M16" s="6">
        <f t="shared" si="3"/>
        <v>0</v>
      </c>
      <c r="N16" s="10">
        <v>1</v>
      </c>
      <c r="O16" s="6">
        <f t="shared" si="11"/>
        <v>0</v>
      </c>
      <c r="P16" s="10">
        <f t="shared" si="12"/>
        <v>13</v>
      </c>
      <c r="Q16" s="6">
        <f t="shared" si="4"/>
        <v>0</v>
      </c>
      <c r="R16" s="10">
        <v>1</v>
      </c>
      <c r="S16" s="6">
        <f t="shared" si="13"/>
        <v>0</v>
      </c>
      <c r="T16" s="12">
        <f t="shared" si="5"/>
        <v>146</v>
      </c>
      <c r="U16" s="6">
        <f t="shared" si="14"/>
        <v>0</v>
      </c>
      <c r="V16" s="12">
        <f t="shared" si="6"/>
        <v>146</v>
      </c>
      <c r="W16" s="6">
        <f t="shared" si="15"/>
        <v>0</v>
      </c>
      <c r="X16" s="12">
        <f t="shared" si="7"/>
        <v>146</v>
      </c>
      <c r="Y16" s="12">
        <f t="shared" si="16"/>
        <v>146</v>
      </c>
      <c r="Z16" s="6">
        <f t="shared" si="18"/>
        <v>0</v>
      </c>
      <c r="AA16" s="6">
        <f t="shared" si="8"/>
        <v>0</v>
      </c>
      <c r="AB16" s="6">
        <f t="shared" si="17"/>
        <v>0</v>
      </c>
    </row>
    <row r="17" spans="1:28" s="9" customFormat="1" ht="24" customHeight="1" x14ac:dyDescent="0.2">
      <c r="A17" s="26" t="s">
        <v>18</v>
      </c>
      <c r="B17" s="10">
        <v>33</v>
      </c>
      <c r="C17" s="6">
        <f t="shared" si="0"/>
        <v>0</v>
      </c>
      <c r="D17" s="6">
        <f t="shared" si="1"/>
        <v>0</v>
      </c>
      <c r="E17" s="6">
        <f t="shared" si="9"/>
        <v>0</v>
      </c>
      <c r="F17" s="10">
        <v>10</v>
      </c>
      <c r="G17" s="6">
        <f t="shared" si="2"/>
        <v>0</v>
      </c>
      <c r="H17" s="10">
        <v>10</v>
      </c>
      <c r="I17" s="6">
        <f t="shared" si="19"/>
        <v>0</v>
      </c>
      <c r="J17" s="10">
        <v>2</v>
      </c>
      <c r="K17" s="6">
        <f t="shared" si="10"/>
        <v>0</v>
      </c>
      <c r="L17" s="10">
        <v>12</v>
      </c>
      <c r="M17" s="6">
        <f t="shared" si="3"/>
        <v>0</v>
      </c>
      <c r="N17" s="10">
        <v>1</v>
      </c>
      <c r="O17" s="6">
        <f t="shared" si="11"/>
        <v>0</v>
      </c>
      <c r="P17" s="10">
        <f t="shared" si="12"/>
        <v>13</v>
      </c>
      <c r="Q17" s="6">
        <f t="shared" si="4"/>
        <v>0</v>
      </c>
      <c r="R17" s="10">
        <v>1</v>
      </c>
      <c r="S17" s="6">
        <f t="shared" si="13"/>
        <v>0</v>
      </c>
      <c r="T17" s="12">
        <f t="shared" si="5"/>
        <v>46</v>
      </c>
      <c r="U17" s="6">
        <f t="shared" si="14"/>
        <v>0</v>
      </c>
      <c r="V17" s="12">
        <f t="shared" si="6"/>
        <v>46</v>
      </c>
      <c r="W17" s="6">
        <f t="shared" si="15"/>
        <v>0</v>
      </c>
      <c r="X17" s="12">
        <f t="shared" si="7"/>
        <v>46</v>
      </c>
      <c r="Y17" s="12">
        <f t="shared" si="16"/>
        <v>46</v>
      </c>
      <c r="Z17" s="6">
        <f t="shared" si="18"/>
        <v>0</v>
      </c>
      <c r="AA17" s="6">
        <f t="shared" si="8"/>
        <v>0</v>
      </c>
      <c r="AB17" s="6">
        <f t="shared" si="17"/>
        <v>0</v>
      </c>
    </row>
    <row r="18" spans="1:28" s="9" customFormat="1" ht="24" customHeight="1" x14ac:dyDescent="0.2">
      <c r="A18" s="26" t="s">
        <v>26</v>
      </c>
      <c r="B18" s="10">
        <v>131</v>
      </c>
      <c r="C18" s="6">
        <f t="shared" si="0"/>
        <v>0</v>
      </c>
      <c r="D18" s="6">
        <f t="shared" si="1"/>
        <v>0</v>
      </c>
      <c r="E18" s="6">
        <f t="shared" si="9"/>
        <v>0</v>
      </c>
      <c r="F18" s="10">
        <v>10</v>
      </c>
      <c r="G18" s="6">
        <f t="shared" si="2"/>
        <v>0</v>
      </c>
      <c r="H18" s="10">
        <v>10</v>
      </c>
      <c r="I18" s="6">
        <f t="shared" si="19"/>
        <v>0</v>
      </c>
      <c r="J18" s="10">
        <v>2</v>
      </c>
      <c r="K18" s="6">
        <f t="shared" si="10"/>
        <v>0</v>
      </c>
      <c r="L18" s="10">
        <v>12</v>
      </c>
      <c r="M18" s="6">
        <f t="shared" si="3"/>
        <v>0</v>
      </c>
      <c r="N18" s="10">
        <v>1</v>
      </c>
      <c r="O18" s="6">
        <f t="shared" si="11"/>
        <v>0</v>
      </c>
      <c r="P18" s="10">
        <f t="shared" si="12"/>
        <v>13</v>
      </c>
      <c r="Q18" s="6">
        <f t="shared" si="4"/>
        <v>0</v>
      </c>
      <c r="R18" s="10">
        <v>1</v>
      </c>
      <c r="S18" s="6">
        <f t="shared" si="13"/>
        <v>0</v>
      </c>
      <c r="T18" s="12">
        <f t="shared" si="5"/>
        <v>144</v>
      </c>
      <c r="U18" s="6">
        <f t="shared" si="14"/>
        <v>0</v>
      </c>
      <c r="V18" s="12">
        <f t="shared" si="6"/>
        <v>144</v>
      </c>
      <c r="W18" s="6">
        <f t="shared" si="15"/>
        <v>0</v>
      </c>
      <c r="X18" s="12">
        <f t="shared" si="7"/>
        <v>144</v>
      </c>
      <c r="Y18" s="12">
        <f t="shared" si="16"/>
        <v>144</v>
      </c>
      <c r="Z18" s="6">
        <f t="shared" si="18"/>
        <v>0</v>
      </c>
      <c r="AA18" s="6">
        <f t="shared" si="8"/>
        <v>0</v>
      </c>
      <c r="AB18" s="6">
        <f t="shared" si="17"/>
        <v>0</v>
      </c>
    </row>
    <row r="19" spans="1:28" s="9" customFormat="1" ht="24" customHeight="1" x14ac:dyDescent="0.2">
      <c r="A19" s="26" t="s">
        <v>14</v>
      </c>
      <c r="B19" s="10">
        <v>72</v>
      </c>
      <c r="C19" s="6">
        <f t="shared" si="0"/>
        <v>0</v>
      </c>
      <c r="D19" s="6">
        <f t="shared" si="1"/>
        <v>0</v>
      </c>
      <c r="E19" s="6">
        <f t="shared" si="9"/>
        <v>0</v>
      </c>
      <c r="F19" s="10">
        <v>10</v>
      </c>
      <c r="G19" s="6">
        <f t="shared" si="2"/>
        <v>0</v>
      </c>
      <c r="H19" s="10">
        <v>10</v>
      </c>
      <c r="I19" s="6">
        <f t="shared" si="19"/>
        <v>0</v>
      </c>
      <c r="J19" s="10">
        <v>2</v>
      </c>
      <c r="K19" s="6">
        <f t="shared" si="10"/>
        <v>0</v>
      </c>
      <c r="L19" s="10">
        <v>8</v>
      </c>
      <c r="M19" s="6">
        <f t="shared" si="3"/>
        <v>0</v>
      </c>
      <c r="N19" s="10">
        <v>1</v>
      </c>
      <c r="O19" s="6">
        <f t="shared" si="11"/>
        <v>0</v>
      </c>
      <c r="P19" s="10">
        <f t="shared" si="12"/>
        <v>9</v>
      </c>
      <c r="Q19" s="6">
        <f t="shared" si="4"/>
        <v>0</v>
      </c>
      <c r="R19" s="10">
        <v>1</v>
      </c>
      <c r="S19" s="6">
        <f t="shared" si="13"/>
        <v>0</v>
      </c>
      <c r="T19" s="12">
        <f t="shared" si="5"/>
        <v>81</v>
      </c>
      <c r="U19" s="6">
        <f t="shared" si="14"/>
        <v>0</v>
      </c>
      <c r="V19" s="12">
        <f t="shared" si="6"/>
        <v>81</v>
      </c>
      <c r="W19" s="6">
        <f t="shared" si="15"/>
        <v>0</v>
      </c>
      <c r="X19" s="12">
        <f t="shared" si="7"/>
        <v>81</v>
      </c>
      <c r="Y19" s="12">
        <f t="shared" si="16"/>
        <v>81</v>
      </c>
      <c r="Z19" s="6">
        <f t="shared" si="18"/>
        <v>0</v>
      </c>
      <c r="AA19" s="6">
        <f t="shared" si="8"/>
        <v>0</v>
      </c>
      <c r="AB19" s="6">
        <f t="shared" si="17"/>
        <v>0</v>
      </c>
    </row>
    <row r="20" spans="1:28" s="9" customFormat="1" ht="24" customHeight="1" x14ac:dyDescent="0.2">
      <c r="A20" s="26" t="s">
        <v>27</v>
      </c>
      <c r="B20" s="10">
        <v>140</v>
      </c>
      <c r="C20" s="6">
        <f t="shared" si="0"/>
        <v>0</v>
      </c>
      <c r="D20" s="6">
        <f t="shared" si="1"/>
        <v>0</v>
      </c>
      <c r="E20" s="6">
        <f t="shared" si="9"/>
        <v>0</v>
      </c>
      <c r="F20" s="10">
        <v>10</v>
      </c>
      <c r="G20" s="6">
        <f t="shared" si="2"/>
        <v>0</v>
      </c>
      <c r="H20" s="10">
        <v>10</v>
      </c>
      <c r="I20" s="6">
        <f t="shared" si="19"/>
        <v>0</v>
      </c>
      <c r="J20" s="10">
        <v>2</v>
      </c>
      <c r="K20" s="6">
        <f t="shared" si="10"/>
        <v>0</v>
      </c>
      <c r="L20" s="10">
        <v>12</v>
      </c>
      <c r="M20" s="6">
        <f t="shared" si="3"/>
        <v>0</v>
      </c>
      <c r="N20" s="10">
        <v>1</v>
      </c>
      <c r="O20" s="6">
        <f t="shared" si="11"/>
        <v>0</v>
      </c>
      <c r="P20" s="10">
        <f t="shared" si="12"/>
        <v>13</v>
      </c>
      <c r="Q20" s="6">
        <f t="shared" si="4"/>
        <v>0</v>
      </c>
      <c r="R20" s="10">
        <v>1</v>
      </c>
      <c r="S20" s="6">
        <f t="shared" si="13"/>
        <v>0</v>
      </c>
      <c r="T20" s="12">
        <f t="shared" si="5"/>
        <v>153</v>
      </c>
      <c r="U20" s="6">
        <f t="shared" si="14"/>
        <v>0</v>
      </c>
      <c r="V20" s="12">
        <f t="shared" si="6"/>
        <v>153</v>
      </c>
      <c r="W20" s="6">
        <f t="shared" si="15"/>
        <v>0</v>
      </c>
      <c r="X20" s="12">
        <f t="shared" si="7"/>
        <v>153</v>
      </c>
      <c r="Y20" s="12">
        <f t="shared" si="16"/>
        <v>153</v>
      </c>
      <c r="Z20" s="6">
        <f t="shared" si="18"/>
        <v>0</v>
      </c>
      <c r="AA20" s="6">
        <f t="shared" si="8"/>
        <v>0</v>
      </c>
      <c r="AB20" s="6">
        <f t="shared" si="17"/>
        <v>0</v>
      </c>
    </row>
    <row r="21" spans="1:28" s="9" customFormat="1" ht="24" customHeight="1" x14ac:dyDescent="0.2">
      <c r="A21" s="26" t="s">
        <v>15</v>
      </c>
      <c r="B21" s="10">
        <v>86</v>
      </c>
      <c r="C21" s="6">
        <f t="shared" si="0"/>
        <v>0</v>
      </c>
      <c r="D21" s="6">
        <f t="shared" si="1"/>
        <v>0</v>
      </c>
      <c r="E21" s="6">
        <f t="shared" si="9"/>
        <v>0</v>
      </c>
      <c r="F21" s="10">
        <v>10</v>
      </c>
      <c r="G21" s="6">
        <f t="shared" si="2"/>
        <v>0</v>
      </c>
      <c r="H21" s="10">
        <v>10</v>
      </c>
      <c r="I21" s="6">
        <f t="shared" si="19"/>
        <v>0</v>
      </c>
      <c r="J21" s="10">
        <v>2</v>
      </c>
      <c r="K21" s="6">
        <f t="shared" si="10"/>
        <v>0</v>
      </c>
      <c r="L21" s="10">
        <v>8</v>
      </c>
      <c r="M21" s="6">
        <f t="shared" si="3"/>
        <v>0</v>
      </c>
      <c r="N21" s="10">
        <v>1</v>
      </c>
      <c r="O21" s="6">
        <f t="shared" si="11"/>
        <v>0</v>
      </c>
      <c r="P21" s="10">
        <f t="shared" si="12"/>
        <v>9</v>
      </c>
      <c r="Q21" s="6">
        <f t="shared" si="4"/>
        <v>0</v>
      </c>
      <c r="R21" s="10">
        <v>1</v>
      </c>
      <c r="S21" s="6">
        <f t="shared" si="13"/>
        <v>0</v>
      </c>
      <c r="T21" s="12">
        <f t="shared" si="5"/>
        <v>95</v>
      </c>
      <c r="U21" s="6">
        <f t="shared" si="14"/>
        <v>0</v>
      </c>
      <c r="V21" s="12">
        <f t="shared" si="6"/>
        <v>95</v>
      </c>
      <c r="W21" s="6">
        <f t="shared" si="15"/>
        <v>0</v>
      </c>
      <c r="X21" s="12">
        <f t="shared" si="7"/>
        <v>95</v>
      </c>
      <c r="Y21" s="12">
        <f t="shared" si="16"/>
        <v>95</v>
      </c>
      <c r="Z21" s="6">
        <f t="shared" si="18"/>
        <v>0</v>
      </c>
      <c r="AA21" s="6">
        <f t="shared" si="8"/>
        <v>0</v>
      </c>
      <c r="AB21" s="6">
        <f t="shared" si="17"/>
        <v>0</v>
      </c>
    </row>
    <row r="22" spans="1:28" s="9" customFormat="1" ht="24" customHeight="1" x14ac:dyDescent="0.2">
      <c r="A22" s="26" t="s">
        <v>28</v>
      </c>
      <c r="B22" s="10">
        <v>108</v>
      </c>
      <c r="C22" s="6">
        <f t="shared" si="0"/>
        <v>0</v>
      </c>
      <c r="D22" s="6">
        <f t="shared" si="1"/>
        <v>0</v>
      </c>
      <c r="E22" s="6">
        <f t="shared" si="9"/>
        <v>0</v>
      </c>
      <c r="F22" s="10">
        <v>10</v>
      </c>
      <c r="G22" s="6">
        <f t="shared" si="2"/>
        <v>0</v>
      </c>
      <c r="H22" s="10">
        <v>10</v>
      </c>
      <c r="I22" s="6">
        <f t="shared" si="19"/>
        <v>0</v>
      </c>
      <c r="J22" s="10">
        <v>2</v>
      </c>
      <c r="K22" s="6">
        <f t="shared" si="10"/>
        <v>0</v>
      </c>
      <c r="L22" s="10">
        <v>12</v>
      </c>
      <c r="M22" s="6">
        <f t="shared" si="3"/>
        <v>0</v>
      </c>
      <c r="N22" s="10">
        <v>1</v>
      </c>
      <c r="O22" s="6">
        <f t="shared" si="11"/>
        <v>0</v>
      </c>
      <c r="P22" s="10">
        <f t="shared" si="12"/>
        <v>13</v>
      </c>
      <c r="Q22" s="6">
        <f t="shared" si="4"/>
        <v>0</v>
      </c>
      <c r="R22" s="10">
        <v>1</v>
      </c>
      <c r="S22" s="6">
        <f t="shared" si="13"/>
        <v>0</v>
      </c>
      <c r="T22" s="12">
        <f t="shared" si="5"/>
        <v>121</v>
      </c>
      <c r="U22" s="6">
        <f t="shared" si="14"/>
        <v>0</v>
      </c>
      <c r="V22" s="12">
        <f t="shared" si="6"/>
        <v>121</v>
      </c>
      <c r="W22" s="6">
        <f t="shared" si="15"/>
        <v>0</v>
      </c>
      <c r="X22" s="12">
        <f t="shared" si="7"/>
        <v>121</v>
      </c>
      <c r="Y22" s="12">
        <f t="shared" si="16"/>
        <v>121</v>
      </c>
      <c r="Z22" s="6">
        <f t="shared" si="18"/>
        <v>0</v>
      </c>
      <c r="AA22" s="6">
        <f t="shared" si="8"/>
        <v>0</v>
      </c>
      <c r="AB22" s="6">
        <f t="shared" si="17"/>
        <v>0</v>
      </c>
    </row>
    <row r="23" spans="1:28" s="9" customFormat="1" ht="24" customHeight="1" x14ac:dyDescent="0.2">
      <c r="A23" s="26" t="s">
        <v>29</v>
      </c>
      <c r="B23" s="10">
        <v>113</v>
      </c>
      <c r="C23" s="6">
        <f t="shared" si="0"/>
        <v>0</v>
      </c>
      <c r="D23" s="6">
        <f t="shared" si="1"/>
        <v>0</v>
      </c>
      <c r="E23" s="6">
        <f t="shared" si="9"/>
        <v>0</v>
      </c>
      <c r="F23" s="10">
        <v>10</v>
      </c>
      <c r="G23" s="6">
        <f t="shared" si="2"/>
        <v>0</v>
      </c>
      <c r="H23" s="10">
        <v>10</v>
      </c>
      <c r="I23" s="6">
        <f t="shared" si="19"/>
        <v>0</v>
      </c>
      <c r="J23" s="10">
        <v>2</v>
      </c>
      <c r="K23" s="6">
        <f t="shared" si="10"/>
        <v>0</v>
      </c>
      <c r="L23" s="10">
        <v>12</v>
      </c>
      <c r="M23" s="6">
        <f t="shared" si="3"/>
        <v>0</v>
      </c>
      <c r="N23" s="10">
        <v>1</v>
      </c>
      <c r="O23" s="6">
        <f t="shared" si="11"/>
        <v>0</v>
      </c>
      <c r="P23" s="10">
        <f t="shared" si="12"/>
        <v>13</v>
      </c>
      <c r="Q23" s="6">
        <f t="shared" si="4"/>
        <v>0</v>
      </c>
      <c r="R23" s="10">
        <v>1</v>
      </c>
      <c r="S23" s="6">
        <f t="shared" si="13"/>
        <v>0</v>
      </c>
      <c r="T23" s="12">
        <f t="shared" si="5"/>
        <v>126</v>
      </c>
      <c r="U23" s="6">
        <f t="shared" si="14"/>
        <v>0</v>
      </c>
      <c r="V23" s="12">
        <f t="shared" si="6"/>
        <v>126</v>
      </c>
      <c r="W23" s="6">
        <f t="shared" si="15"/>
        <v>0</v>
      </c>
      <c r="X23" s="12">
        <f t="shared" si="7"/>
        <v>126</v>
      </c>
      <c r="Y23" s="12">
        <f t="shared" si="16"/>
        <v>126</v>
      </c>
      <c r="Z23" s="6">
        <f t="shared" si="18"/>
        <v>0</v>
      </c>
      <c r="AA23" s="6">
        <f t="shared" si="8"/>
        <v>0</v>
      </c>
      <c r="AB23" s="6">
        <f t="shared" si="17"/>
        <v>0</v>
      </c>
    </row>
    <row r="24" spans="1:28" s="9" customFormat="1" ht="24" customHeight="1" x14ac:dyDescent="0.2">
      <c r="A24" s="26" t="s">
        <v>30</v>
      </c>
      <c r="B24" s="10">
        <v>82</v>
      </c>
      <c r="C24" s="6">
        <f t="shared" si="0"/>
        <v>0</v>
      </c>
      <c r="D24" s="6">
        <f t="shared" si="1"/>
        <v>0</v>
      </c>
      <c r="E24" s="6">
        <f t="shared" si="9"/>
        <v>0</v>
      </c>
      <c r="F24" s="10">
        <v>10</v>
      </c>
      <c r="G24" s="6">
        <f t="shared" si="2"/>
        <v>0</v>
      </c>
      <c r="H24" s="10">
        <v>10</v>
      </c>
      <c r="I24" s="6">
        <f t="shared" si="19"/>
        <v>0</v>
      </c>
      <c r="J24" s="10">
        <v>2</v>
      </c>
      <c r="K24" s="6">
        <f t="shared" si="10"/>
        <v>0</v>
      </c>
      <c r="L24" s="10">
        <v>12</v>
      </c>
      <c r="M24" s="6">
        <f t="shared" si="3"/>
        <v>0</v>
      </c>
      <c r="N24" s="10">
        <v>1</v>
      </c>
      <c r="O24" s="6">
        <f t="shared" si="11"/>
        <v>0</v>
      </c>
      <c r="P24" s="10">
        <f t="shared" si="12"/>
        <v>13</v>
      </c>
      <c r="Q24" s="6">
        <f t="shared" si="4"/>
        <v>0</v>
      </c>
      <c r="R24" s="10">
        <v>1</v>
      </c>
      <c r="S24" s="6">
        <f t="shared" si="13"/>
        <v>0</v>
      </c>
      <c r="T24" s="12">
        <f t="shared" si="5"/>
        <v>95</v>
      </c>
      <c r="U24" s="6">
        <f t="shared" si="14"/>
        <v>0</v>
      </c>
      <c r="V24" s="12">
        <f t="shared" si="6"/>
        <v>95</v>
      </c>
      <c r="W24" s="6">
        <f t="shared" si="15"/>
        <v>0</v>
      </c>
      <c r="X24" s="12">
        <f t="shared" si="7"/>
        <v>95</v>
      </c>
      <c r="Y24" s="12">
        <f t="shared" si="16"/>
        <v>95</v>
      </c>
      <c r="Z24" s="6">
        <f t="shared" si="18"/>
        <v>0</v>
      </c>
      <c r="AA24" s="6">
        <f t="shared" si="8"/>
        <v>0</v>
      </c>
      <c r="AB24" s="6">
        <f t="shared" si="17"/>
        <v>0</v>
      </c>
    </row>
    <row r="25" spans="1:28" s="9" customFormat="1" ht="24" customHeight="1" x14ac:dyDescent="0.2">
      <c r="A25" s="26" t="s">
        <v>31</v>
      </c>
      <c r="B25" s="10">
        <v>97</v>
      </c>
      <c r="C25" s="6">
        <f t="shared" si="0"/>
        <v>0</v>
      </c>
      <c r="D25" s="6">
        <f t="shared" si="1"/>
        <v>0</v>
      </c>
      <c r="E25" s="6">
        <f t="shared" si="9"/>
        <v>0</v>
      </c>
      <c r="F25" s="10">
        <v>10</v>
      </c>
      <c r="G25" s="6">
        <f t="shared" si="2"/>
        <v>0</v>
      </c>
      <c r="H25" s="10">
        <v>10</v>
      </c>
      <c r="I25" s="6">
        <f t="shared" si="19"/>
        <v>0</v>
      </c>
      <c r="J25" s="10">
        <v>2</v>
      </c>
      <c r="K25" s="6">
        <f t="shared" si="10"/>
        <v>0</v>
      </c>
      <c r="L25" s="10">
        <v>12</v>
      </c>
      <c r="M25" s="6">
        <f t="shared" si="3"/>
        <v>0</v>
      </c>
      <c r="N25" s="10">
        <v>1</v>
      </c>
      <c r="O25" s="6">
        <f t="shared" si="11"/>
        <v>0</v>
      </c>
      <c r="P25" s="10">
        <f t="shared" si="12"/>
        <v>13</v>
      </c>
      <c r="Q25" s="6">
        <f t="shared" si="4"/>
        <v>0</v>
      </c>
      <c r="R25" s="10">
        <v>1</v>
      </c>
      <c r="S25" s="6">
        <f t="shared" si="13"/>
        <v>0</v>
      </c>
      <c r="T25" s="12">
        <f t="shared" si="5"/>
        <v>110</v>
      </c>
      <c r="U25" s="6">
        <f t="shared" si="14"/>
        <v>0</v>
      </c>
      <c r="V25" s="12">
        <f t="shared" si="6"/>
        <v>110</v>
      </c>
      <c r="W25" s="6">
        <f t="shared" si="15"/>
        <v>0</v>
      </c>
      <c r="X25" s="12">
        <f t="shared" si="7"/>
        <v>110</v>
      </c>
      <c r="Y25" s="12">
        <f t="shared" si="16"/>
        <v>110</v>
      </c>
      <c r="Z25" s="6">
        <f t="shared" si="18"/>
        <v>0</v>
      </c>
      <c r="AA25" s="6">
        <f t="shared" si="8"/>
        <v>0</v>
      </c>
      <c r="AB25" s="6">
        <f t="shared" si="17"/>
        <v>0</v>
      </c>
    </row>
    <row r="26" spans="1:28" s="9" customFormat="1" ht="24" customHeight="1" x14ac:dyDescent="0.2">
      <c r="A26" s="26" t="s">
        <v>32</v>
      </c>
      <c r="B26" s="10">
        <v>118</v>
      </c>
      <c r="C26" s="6">
        <f t="shared" si="0"/>
        <v>0</v>
      </c>
      <c r="D26" s="6">
        <f t="shared" si="1"/>
        <v>0</v>
      </c>
      <c r="E26" s="6">
        <f t="shared" si="9"/>
        <v>0</v>
      </c>
      <c r="F26" s="10">
        <v>10</v>
      </c>
      <c r="G26" s="6">
        <f t="shared" si="2"/>
        <v>0</v>
      </c>
      <c r="H26" s="10">
        <v>10</v>
      </c>
      <c r="I26" s="6">
        <f t="shared" si="19"/>
        <v>0</v>
      </c>
      <c r="J26" s="10">
        <v>2</v>
      </c>
      <c r="K26" s="6">
        <f t="shared" si="10"/>
        <v>0</v>
      </c>
      <c r="L26" s="10">
        <v>12</v>
      </c>
      <c r="M26" s="6">
        <f t="shared" si="3"/>
        <v>0</v>
      </c>
      <c r="N26" s="10">
        <v>1</v>
      </c>
      <c r="O26" s="6">
        <f t="shared" si="11"/>
        <v>0</v>
      </c>
      <c r="P26" s="10">
        <f t="shared" si="12"/>
        <v>13</v>
      </c>
      <c r="Q26" s="6">
        <f t="shared" si="4"/>
        <v>0</v>
      </c>
      <c r="R26" s="10">
        <v>1</v>
      </c>
      <c r="S26" s="6">
        <f t="shared" si="13"/>
        <v>0</v>
      </c>
      <c r="T26" s="12">
        <f t="shared" si="5"/>
        <v>131</v>
      </c>
      <c r="U26" s="6">
        <f t="shared" si="14"/>
        <v>0</v>
      </c>
      <c r="V26" s="12">
        <f t="shared" si="6"/>
        <v>131</v>
      </c>
      <c r="W26" s="6">
        <f t="shared" si="15"/>
        <v>0</v>
      </c>
      <c r="X26" s="12">
        <f t="shared" si="7"/>
        <v>131</v>
      </c>
      <c r="Y26" s="12">
        <f t="shared" si="16"/>
        <v>131</v>
      </c>
      <c r="Z26" s="6">
        <f t="shared" si="18"/>
        <v>0</v>
      </c>
      <c r="AA26" s="6">
        <f t="shared" si="8"/>
        <v>0</v>
      </c>
      <c r="AB26" s="6">
        <f t="shared" si="17"/>
        <v>0</v>
      </c>
    </row>
    <row r="27" spans="1:28" s="9" customFormat="1" ht="24" customHeight="1" x14ac:dyDescent="0.2">
      <c r="A27" s="26" t="s">
        <v>42</v>
      </c>
      <c r="B27" s="10">
        <v>91</v>
      </c>
      <c r="C27" s="6">
        <f t="shared" si="0"/>
        <v>0</v>
      </c>
      <c r="D27" s="6">
        <f t="shared" si="1"/>
        <v>0</v>
      </c>
      <c r="E27" s="6">
        <f t="shared" si="9"/>
        <v>0</v>
      </c>
      <c r="F27" s="10">
        <v>10</v>
      </c>
      <c r="G27" s="6">
        <f t="shared" si="2"/>
        <v>0</v>
      </c>
      <c r="H27" s="10">
        <v>10</v>
      </c>
      <c r="I27" s="6">
        <f t="shared" si="19"/>
        <v>0</v>
      </c>
      <c r="J27" s="10">
        <v>2</v>
      </c>
      <c r="K27" s="6">
        <f t="shared" si="10"/>
        <v>0</v>
      </c>
      <c r="L27" s="10">
        <v>8</v>
      </c>
      <c r="M27" s="6">
        <f t="shared" si="3"/>
        <v>0</v>
      </c>
      <c r="N27" s="10">
        <v>1</v>
      </c>
      <c r="O27" s="6">
        <f t="shared" si="11"/>
        <v>0</v>
      </c>
      <c r="P27" s="10">
        <f t="shared" si="12"/>
        <v>9</v>
      </c>
      <c r="Q27" s="6">
        <f t="shared" si="4"/>
        <v>0</v>
      </c>
      <c r="R27" s="10">
        <v>1</v>
      </c>
      <c r="S27" s="6">
        <f t="shared" si="13"/>
        <v>0</v>
      </c>
      <c r="T27" s="12">
        <f t="shared" si="5"/>
        <v>100</v>
      </c>
      <c r="U27" s="6">
        <f t="shared" si="14"/>
        <v>0</v>
      </c>
      <c r="V27" s="12">
        <f t="shared" si="6"/>
        <v>100</v>
      </c>
      <c r="W27" s="6">
        <f t="shared" si="15"/>
        <v>0</v>
      </c>
      <c r="X27" s="12">
        <f t="shared" si="7"/>
        <v>100</v>
      </c>
      <c r="Y27" s="12">
        <f t="shared" si="16"/>
        <v>100</v>
      </c>
      <c r="Z27" s="6">
        <f t="shared" si="18"/>
        <v>0</v>
      </c>
      <c r="AA27" s="6">
        <f t="shared" si="8"/>
        <v>0</v>
      </c>
      <c r="AB27" s="6">
        <f t="shared" si="17"/>
        <v>0</v>
      </c>
    </row>
    <row r="28" spans="1:28" s="9" customFormat="1" ht="24" customHeight="1" x14ac:dyDescent="0.2">
      <c r="A28" s="26" t="s">
        <v>33</v>
      </c>
      <c r="B28" s="10">
        <v>136</v>
      </c>
      <c r="C28" s="6">
        <f t="shared" si="0"/>
        <v>0</v>
      </c>
      <c r="D28" s="6">
        <f t="shared" si="1"/>
        <v>0</v>
      </c>
      <c r="E28" s="6">
        <f t="shared" si="9"/>
        <v>0</v>
      </c>
      <c r="F28" s="10">
        <v>10</v>
      </c>
      <c r="G28" s="6">
        <f t="shared" si="2"/>
        <v>0</v>
      </c>
      <c r="H28" s="10">
        <v>10</v>
      </c>
      <c r="I28" s="6">
        <f t="shared" si="19"/>
        <v>0</v>
      </c>
      <c r="J28" s="10">
        <v>2</v>
      </c>
      <c r="K28" s="6">
        <f t="shared" si="10"/>
        <v>0</v>
      </c>
      <c r="L28" s="10">
        <v>12</v>
      </c>
      <c r="M28" s="6">
        <f t="shared" si="3"/>
        <v>0</v>
      </c>
      <c r="N28" s="10">
        <v>1</v>
      </c>
      <c r="O28" s="6">
        <f t="shared" si="11"/>
        <v>0</v>
      </c>
      <c r="P28" s="10">
        <f t="shared" si="12"/>
        <v>13</v>
      </c>
      <c r="Q28" s="6">
        <f t="shared" si="4"/>
        <v>0</v>
      </c>
      <c r="R28" s="10">
        <v>1</v>
      </c>
      <c r="S28" s="6">
        <f t="shared" si="13"/>
        <v>0</v>
      </c>
      <c r="T28" s="12">
        <f t="shared" si="5"/>
        <v>149</v>
      </c>
      <c r="U28" s="6">
        <f t="shared" si="14"/>
        <v>0</v>
      </c>
      <c r="V28" s="12">
        <f t="shared" si="6"/>
        <v>149</v>
      </c>
      <c r="W28" s="6">
        <f t="shared" si="15"/>
        <v>0</v>
      </c>
      <c r="X28" s="12">
        <f t="shared" si="7"/>
        <v>149</v>
      </c>
      <c r="Y28" s="12">
        <f t="shared" si="16"/>
        <v>149</v>
      </c>
      <c r="Z28" s="6">
        <f t="shared" si="18"/>
        <v>0</v>
      </c>
      <c r="AA28" s="6">
        <f t="shared" si="8"/>
        <v>0</v>
      </c>
      <c r="AB28" s="6">
        <f t="shared" si="17"/>
        <v>0</v>
      </c>
    </row>
    <row r="29" spans="1:28" s="9" customFormat="1" ht="24" customHeight="1" x14ac:dyDescent="0.2">
      <c r="A29" s="26" t="s">
        <v>34</v>
      </c>
      <c r="B29" s="10">
        <v>100</v>
      </c>
      <c r="C29" s="6">
        <f t="shared" si="0"/>
        <v>0</v>
      </c>
      <c r="D29" s="6">
        <f t="shared" si="1"/>
        <v>0</v>
      </c>
      <c r="E29" s="6">
        <f t="shared" si="9"/>
        <v>0</v>
      </c>
      <c r="F29" s="10">
        <v>10</v>
      </c>
      <c r="G29" s="6">
        <f t="shared" si="2"/>
        <v>0</v>
      </c>
      <c r="H29" s="10">
        <v>10</v>
      </c>
      <c r="I29" s="6">
        <f t="shared" si="19"/>
        <v>0</v>
      </c>
      <c r="J29" s="10">
        <v>2</v>
      </c>
      <c r="K29" s="6">
        <f t="shared" si="10"/>
        <v>0</v>
      </c>
      <c r="L29" s="10">
        <v>12</v>
      </c>
      <c r="M29" s="6">
        <f t="shared" si="3"/>
        <v>0</v>
      </c>
      <c r="N29" s="10">
        <v>1</v>
      </c>
      <c r="O29" s="6">
        <f t="shared" si="11"/>
        <v>0</v>
      </c>
      <c r="P29" s="10">
        <f t="shared" si="12"/>
        <v>13</v>
      </c>
      <c r="Q29" s="6">
        <f t="shared" si="4"/>
        <v>0</v>
      </c>
      <c r="R29" s="10">
        <v>1</v>
      </c>
      <c r="S29" s="6">
        <f t="shared" si="13"/>
        <v>0</v>
      </c>
      <c r="T29" s="12">
        <f t="shared" si="5"/>
        <v>113</v>
      </c>
      <c r="U29" s="6">
        <f t="shared" si="14"/>
        <v>0</v>
      </c>
      <c r="V29" s="12">
        <f t="shared" si="6"/>
        <v>113</v>
      </c>
      <c r="W29" s="6">
        <f t="shared" si="15"/>
        <v>0</v>
      </c>
      <c r="X29" s="12">
        <f t="shared" si="7"/>
        <v>113</v>
      </c>
      <c r="Y29" s="12">
        <f t="shared" si="16"/>
        <v>113</v>
      </c>
      <c r="Z29" s="6">
        <f t="shared" si="18"/>
        <v>0</v>
      </c>
      <c r="AA29" s="6">
        <f t="shared" si="8"/>
        <v>0</v>
      </c>
      <c r="AB29" s="6">
        <f t="shared" si="17"/>
        <v>0</v>
      </c>
    </row>
    <row r="30" spans="1:28" s="9" customFormat="1" ht="24" customHeight="1" x14ac:dyDescent="0.2">
      <c r="A30" s="26" t="s">
        <v>41</v>
      </c>
      <c r="B30" s="10">
        <v>84</v>
      </c>
      <c r="C30" s="6">
        <f t="shared" si="0"/>
        <v>0</v>
      </c>
      <c r="D30" s="6">
        <f t="shared" si="1"/>
        <v>0</v>
      </c>
      <c r="E30" s="6">
        <f t="shared" si="9"/>
        <v>0</v>
      </c>
      <c r="F30" s="10">
        <v>10</v>
      </c>
      <c r="G30" s="6">
        <f t="shared" si="2"/>
        <v>0</v>
      </c>
      <c r="H30" s="10">
        <v>10</v>
      </c>
      <c r="I30" s="6">
        <f t="shared" si="19"/>
        <v>0</v>
      </c>
      <c r="J30" s="10">
        <v>2</v>
      </c>
      <c r="K30" s="6">
        <f t="shared" si="10"/>
        <v>0</v>
      </c>
      <c r="L30" s="10">
        <v>8</v>
      </c>
      <c r="M30" s="6">
        <f t="shared" si="3"/>
        <v>0</v>
      </c>
      <c r="N30" s="10">
        <v>1</v>
      </c>
      <c r="O30" s="6">
        <f t="shared" si="11"/>
        <v>0</v>
      </c>
      <c r="P30" s="10">
        <f t="shared" si="12"/>
        <v>9</v>
      </c>
      <c r="Q30" s="6">
        <f t="shared" si="4"/>
        <v>0</v>
      </c>
      <c r="R30" s="10">
        <v>1</v>
      </c>
      <c r="S30" s="6">
        <f t="shared" si="13"/>
        <v>0</v>
      </c>
      <c r="T30" s="12">
        <f t="shared" si="5"/>
        <v>93</v>
      </c>
      <c r="U30" s="6">
        <f t="shared" si="14"/>
        <v>0</v>
      </c>
      <c r="V30" s="12">
        <f t="shared" si="6"/>
        <v>93</v>
      </c>
      <c r="W30" s="6">
        <f t="shared" si="15"/>
        <v>0</v>
      </c>
      <c r="X30" s="12">
        <f t="shared" si="7"/>
        <v>93</v>
      </c>
      <c r="Y30" s="12">
        <f t="shared" si="16"/>
        <v>93</v>
      </c>
      <c r="Z30" s="6">
        <f t="shared" si="18"/>
        <v>0</v>
      </c>
      <c r="AA30" s="6">
        <f t="shared" si="8"/>
        <v>0</v>
      </c>
      <c r="AB30" s="6">
        <f t="shared" si="17"/>
        <v>0</v>
      </c>
    </row>
    <row r="31" spans="1:28" s="9" customFormat="1" ht="24" customHeight="1" x14ac:dyDescent="0.2">
      <c r="A31" s="26" t="s">
        <v>35</v>
      </c>
      <c r="B31" s="10">
        <v>114</v>
      </c>
      <c r="C31" s="6">
        <f t="shared" si="0"/>
        <v>0</v>
      </c>
      <c r="D31" s="6">
        <f t="shared" si="1"/>
        <v>0</v>
      </c>
      <c r="E31" s="6">
        <f t="shared" si="9"/>
        <v>0</v>
      </c>
      <c r="F31" s="10">
        <v>10</v>
      </c>
      <c r="G31" s="6">
        <f t="shared" si="2"/>
        <v>0</v>
      </c>
      <c r="H31" s="10">
        <v>10</v>
      </c>
      <c r="I31" s="6">
        <f t="shared" si="19"/>
        <v>0</v>
      </c>
      <c r="J31" s="10">
        <v>2</v>
      </c>
      <c r="K31" s="6">
        <f t="shared" si="10"/>
        <v>0</v>
      </c>
      <c r="L31" s="10">
        <v>12</v>
      </c>
      <c r="M31" s="6">
        <f t="shared" si="3"/>
        <v>0</v>
      </c>
      <c r="N31" s="10">
        <v>1</v>
      </c>
      <c r="O31" s="6">
        <f t="shared" si="11"/>
        <v>0</v>
      </c>
      <c r="P31" s="10">
        <f t="shared" si="12"/>
        <v>13</v>
      </c>
      <c r="Q31" s="6">
        <f t="shared" si="4"/>
        <v>0</v>
      </c>
      <c r="R31" s="10">
        <v>1</v>
      </c>
      <c r="S31" s="6">
        <f t="shared" si="13"/>
        <v>0</v>
      </c>
      <c r="T31" s="12">
        <f t="shared" si="5"/>
        <v>127</v>
      </c>
      <c r="U31" s="6">
        <f t="shared" si="14"/>
        <v>0</v>
      </c>
      <c r="V31" s="12">
        <f t="shared" si="6"/>
        <v>127</v>
      </c>
      <c r="W31" s="6">
        <f t="shared" si="15"/>
        <v>0</v>
      </c>
      <c r="X31" s="12">
        <f t="shared" si="7"/>
        <v>127</v>
      </c>
      <c r="Y31" s="12">
        <f t="shared" si="16"/>
        <v>127</v>
      </c>
      <c r="Z31" s="6">
        <f t="shared" si="18"/>
        <v>0</v>
      </c>
      <c r="AA31" s="6">
        <f t="shared" si="8"/>
        <v>0</v>
      </c>
      <c r="AB31" s="6">
        <f t="shared" si="17"/>
        <v>0</v>
      </c>
    </row>
    <row r="32" spans="1:28" s="9" customFormat="1" ht="24" customHeight="1" x14ac:dyDescent="0.2">
      <c r="A32" s="26" t="s">
        <v>36</v>
      </c>
      <c r="B32" s="10">
        <v>100</v>
      </c>
      <c r="C32" s="6">
        <f t="shared" si="0"/>
        <v>0</v>
      </c>
      <c r="D32" s="6">
        <f t="shared" si="1"/>
        <v>0</v>
      </c>
      <c r="E32" s="6">
        <f t="shared" si="9"/>
        <v>0</v>
      </c>
      <c r="F32" s="10">
        <v>10</v>
      </c>
      <c r="G32" s="6">
        <f t="shared" si="2"/>
        <v>0</v>
      </c>
      <c r="H32" s="10">
        <v>10</v>
      </c>
      <c r="I32" s="6">
        <f t="shared" si="19"/>
        <v>0</v>
      </c>
      <c r="J32" s="10">
        <v>2</v>
      </c>
      <c r="K32" s="6">
        <f t="shared" si="10"/>
        <v>0</v>
      </c>
      <c r="L32" s="10">
        <v>12</v>
      </c>
      <c r="M32" s="6">
        <f t="shared" si="3"/>
        <v>0</v>
      </c>
      <c r="N32" s="10">
        <v>1</v>
      </c>
      <c r="O32" s="6">
        <f t="shared" si="11"/>
        <v>0</v>
      </c>
      <c r="P32" s="10">
        <f t="shared" si="12"/>
        <v>13</v>
      </c>
      <c r="Q32" s="6">
        <f t="shared" si="4"/>
        <v>0</v>
      </c>
      <c r="R32" s="10">
        <v>1</v>
      </c>
      <c r="S32" s="6">
        <f t="shared" si="13"/>
        <v>0</v>
      </c>
      <c r="T32" s="12">
        <f t="shared" si="5"/>
        <v>113</v>
      </c>
      <c r="U32" s="6">
        <f t="shared" si="14"/>
        <v>0</v>
      </c>
      <c r="V32" s="12">
        <f t="shared" si="6"/>
        <v>113</v>
      </c>
      <c r="W32" s="6">
        <f t="shared" si="15"/>
        <v>0</v>
      </c>
      <c r="X32" s="12">
        <f t="shared" si="7"/>
        <v>113</v>
      </c>
      <c r="Y32" s="12">
        <f t="shared" si="16"/>
        <v>113</v>
      </c>
      <c r="Z32" s="6">
        <f t="shared" si="18"/>
        <v>0</v>
      </c>
      <c r="AA32" s="6">
        <f t="shared" si="8"/>
        <v>0</v>
      </c>
      <c r="AB32" s="6">
        <f t="shared" si="17"/>
        <v>0</v>
      </c>
    </row>
    <row r="33" spans="1:29" s="9" customFormat="1" ht="24" customHeight="1" x14ac:dyDescent="0.2">
      <c r="A33" s="26" t="s">
        <v>37</v>
      </c>
      <c r="B33" s="10">
        <v>15</v>
      </c>
      <c r="C33" s="6">
        <f t="shared" si="0"/>
        <v>0</v>
      </c>
      <c r="D33" s="6">
        <f t="shared" si="1"/>
        <v>0</v>
      </c>
      <c r="E33" s="6">
        <f t="shared" si="9"/>
        <v>0</v>
      </c>
      <c r="F33" s="10">
        <v>10</v>
      </c>
      <c r="G33" s="6">
        <f t="shared" si="2"/>
        <v>0</v>
      </c>
      <c r="H33" s="10">
        <v>10</v>
      </c>
      <c r="I33" s="6">
        <f t="shared" si="19"/>
        <v>0</v>
      </c>
      <c r="J33" s="10">
        <v>2</v>
      </c>
      <c r="K33" s="6">
        <f t="shared" si="10"/>
        <v>0</v>
      </c>
      <c r="L33" s="10">
        <v>12</v>
      </c>
      <c r="M33" s="6">
        <f t="shared" si="3"/>
        <v>0</v>
      </c>
      <c r="N33" s="10">
        <v>1</v>
      </c>
      <c r="O33" s="6">
        <f t="shared" si="11"/>
        <v>0</v>
      </c>
      <c r="P33" s="10">
        <f t="shared" si="12"/>
        <v>13</v>
      </c>
      <c r="Q33" s="6">
        <f t="shared" si="4"/>
        <v>0</v>
      </c>
      <c r="R33" s="10">
        <v>1</v>
      </c>
      <c r="S33" s="6">
        <f t="shared" si="13"/>
        <v>0</v>
      </c>
      <c r="T33" s="12">
        <f t="shared" si="5"/>
        <v>28</v>
      </c>
      <c r="U33" s="6">
        <f t="shared" si="14"/>
        <v>0</v>
      </c>
      <c r="V33" s="12">
        <f t="shared" si="6"/>
        <v>28</v>
      </c>
      <c r="W33" s="6">
        <f t="shared" si="15"/>
        <v>0</v>
      </c>
      <c r="X33" s="12">
        <f t="shared" si="7"/>
        <v>28</v>
      </c>
      <c r="Y33" s="12">
        <f t="shared" si="16"/>
        <v>28</v>
      </c>
      <c r="Z33" s="6">
        <f t="shared" si="18"/>
        <v>0</v>
      </c>
      <c r="AA33" s="6">
        <f t="shared" si="8"/>
        <v>0</v>
      </c>
      <c r="AB33" s="6">
        <f t="shared" si="17"/>
        <v>0</v>
      </c>
    </row>
    <row r="34" spans="1:29" s="9" customFormat="1" ht="24" customHeight="1" x14ac:dyDescent="0.2">
      <c r="A34" s="26" t="s">
        <v>38</v>
      </c>
      <c r="B34" s="10">
        <v>116</v>
      </c>
      <c r="C34" s="6">
        <f t="shared" si="0"/>
        <v>0</v>
      </c>
      <c r="D34" s="6">
        <f t="shared" si="1"/>
        <v>0</v>
      </c>
      <c r="E34" s="6">
        <f t="shared" si="9"/>
        <v>0</v>
      </c>
      <c r="F34" s="10">
        <v>10</v>
      </c>
      <c r="G34" s="6">
        <f t="shared" si="2"/>
        <v>0</v>
      </c>
      <c r="H34" s="10">
        <v>10</v>
      </c>
      <c r="I34" s="6">
        <f t="shared" si="19"/>
        <v>0</v>
      </c>
      <c r="J34" s="10">
        <v>2</v>
      </c>
      <c r="K34" s="6">
        <f t="shared" si="10"/>
        <v>0</v>
      </c>
      <c r="L34" s="10">
        <v>12</v>
      </c>
      <c r="M34" s="6">
        <f t="shared" si="3"/>
        <v>0</v>
      </c>
      <c r="N34" s="10">
        <v>1</v>
      </c>
      <c r="O34" s="6">
        <f t="shared" si="11"/>
        <v>0</v>
      </c>
      <c r="P34" s="10">
        <f t="shared" si="12"/>
        <v>13</v>
      </c>
      <c r="Q34" s="6">
        <f t="shared" si="4"/>
        <v>0</v>
      </c>
      <c r="R34" s="10">
        <v>1</v>
      </c>
      <c r="S34" s="6">
        <f t="shared" si="13"/>
        <v>0</v>
      </c>
      <c r="T34" s="12">
        <f t="shared" si="5"/>
        <v>129</v>
      </c>
      <c r="U34" s="6">
        <f t="shared" si="14"/>
        <v>0</v>
      </c>
      <c r="V34" s="12">
        <f t="shared" si="6"/>
        <v>129</v>
      </c>
      <c r="W34" s="6">
        <f t="shared" si="15"/>
        <v>0</v>
      </c>
      <c r="X34" s="12">
        <f t="shared" si="7"/>
        <v>129</v>
      </c>
      <c r="Y34" s="12">
        <f t="shared" si="16"/>
        <v>129</v>
      </c>
      <c r="Z34" s="6">
        <f t="shared" si="18"/>
        <v>0</v>
      </c>
      <c r="AA34" s="6">
        <f t="shared" si="8"/>
        <v>0</v>
      </c>
      <c r="AB34" s="6">
        <f t="shared" si="17"/>
        <v>0</v>
      </c>
    </row>
    <row r="35" spans="1:29" s="9" customFormat="1" ht="24" customHeight="1" x14ac:dyDescent="0.2">
      <c r="A35" s="26" t="s">
        <v>39</v>
      </c>
      <c r="B35" s="10">
        <v>154</v>
      </c>
      <c r="C35" s="6">
        <f t="shared" si="0"/>
        <v>0</v>
      </c>
      <c r="D35" s="6">
        <f t="shared" si="1"/>
        <v>0</v>
      </c>
      <c r="E35" s="6">
        <f t="shared" si="9"/>
        <v>0</v>
      </c>
      <c r="F35" s="10">
        <v>10</v>
      </c>
      <c r="G35" s="6">
        <f t="shared" si="2"/>
        <v>0</v>
      </c>
      <c r="H35" s="10">
        <v>10</v>
      </c>
      <c r="I35" s="6">
        <f t="shared" si="19"/>
        <v>0</v>
      </c>
      <c r="J35" s="10">
        <v>2</v>
      </c>
      <c r="K35" s="6">
        <f t="shared" si="10"/>
        <v>0</v>
      </c>
      <c r="L35" s="10">
        <v>12</v>
      </c>
      <c r="M35" s="6">
        <f t="shared" si="3"/>
        <v>0</v>
      </c>
      <c r="N35" s="10">
        <v>1</v>
      </c>
      <c r="O35" s="6">
        <f t="shared" si="11"/>
        <v>0</v>
      </c>
      <c r="P35" s="10">
        <f t="shared" si="12"/>
        <v>13</v>
      </c>
      <c r="Q35" s="6">
        <f t="shared" si="4"/>
        <v>0</v>
      </c>
      <c r="R35" s="10">
        <v>1</v>
      </c>
      <c r="S35" s="6">
        <f t="shared" si="13"/>
        <v>0</v>
      </c>
      <c r="T35" s="12">
        <f t="shared" si="5"/>
        <v>167</v>
      </c>
      <c r="U35" s="6">
        <f t="shared" si="14"/>
        <v>0</v>
      </c>
      <c r="V35" s="12">
        <f t="shared" si="6"/>
        <v>167</v>
      </c>
      <c r="W35" s="6">
        <f t="shared" si="15"/>
        <v>0</v>
      </c>
      <c r="X35" s="12">
        <f t="shared" si="7"/>
        <v>167</v>
      </c>
      <c r="Y35" s="12">
        <f t="shared" si="16"/>
        <v>167</v>
      </c>
      <c r="Z35" s="6">
        <f t="shared" si="18"/>
        <v>0</v>
      </c>
      <c r="AA35" s="6">
        <f t="shared" si="8"/>
        <v>0</v>
      </c>
      <c r="AB35" s="6">
        <f t="shared" si="17"/>
        <v>0</v>
      </c>
    </row>
    <row r="36" spans="1:29" s="9" customFormat="1" ht="24" customHeight="1" x14ac:dyDescent="0.2">
      <c r="A36" s="26" t="s">
        <v>16</v>
      </c>
      <c r="B36" s="10">
        <v>65</v>
      </c>
      <c r="C36" s="6">
        <f t="shared" si="0"/>
        <v>0</v>
      </c>
      <c r="D36" s="6">
        <f t="shared" si="1"/>
        <v>0</v>
      </c>
      <c r="E36" s="6">
        <f t="shared" si="9"/>
        <v>0</v>
      </c>
      <c r="F36" s="10">
        <v>10</v>
      </c>
      <c r="G36" s="6">
        <f t="shared" si="2"/>
        <v>0</v>
      </c>
      <c r="H36" s="10">
        <v>10</v>
      </c>
      <c r="I36" s="6">
        <f t="shared" si="19"/>
        <v>0</v>
      </c>
      <c r="J36" s="10">
        <v>2</v>
      </c>
      <c r="K36" s="6">
        <f t="shared" si="10"/>
        <v>0</v>
      </c>
      <c r="L36" s="10">
        <v>8</v>
      </c>
      <c r="M36" s="6">
        <f t="shared" si="3"/>
        <v>0</v>
      </c>
      <c r="N36" s="10">
        <v>1</v>
      </c>
      <c r="O36" s="6">
        <f t="shared" si="11"/>
        <v>0</v>
      </c>
      <c r="P36" s="10">
        <f t="shared" si="12"/>
        <v>9</v>
      </c>
      <c r="Q36" s="6">
        <f t="shared" si="4"/>
        <v>0</v>
      </c>
      <c r="R36" s="10">
        <v>1</v>
      </c>
      <c r="S36" s="6">
        <f t="shared" si="13"/>
        <v>0</v>
      </c>
      <c r="T36" s="12">
        <f t="shared" si="5"/>
        <v>74</v>
      </c>
      <c r="U36" s="6">
        <f t="shared" si="14"/>
        <v>0</v>
      </c>
      <c r="V36" s="12">
        <f t="shared" si="6"/>
        <v>74</v>
      </c>
      <c r="W36" s="6">
        <f t="shared" si="15"/>
        <v>0</v>
      </c>
      <c r="X36" s="12">
        <f t="shared" si="7"/>
        <v>74</v>
      </c>
      <c r="Y36" s="12">
        <f t="shared" si="16"/>
        <v>74</v>
      </c>
      <c r="Z36" s="6">
        <f t="shared" si="18"/>
        <v>0</v>
      </c>
      <c r="AA36" s="6">
        <f t="shared" si="8"/>
        <v>0</v>
      </c>
      <c r="AB36" s="6">
        <f t="shared" si="17"/>
        <v>0</v>
      </c>
    </row>
    <row r="37" spans="1:29" s="19" customFormat="1" ht="24" customHeight="1" x14ac:dyDescent="0.2">
      <c r="A37" s="13" t="s">
        <v>141</v>
      </c>
      <c r="B37" s="14">
        <v>2865</v>
      </c>
      <c r="C37" s="15"/>
      <c r="D37" s="15"/>
      <c r="E37" s="15"/>
      <c r="F37" s="14">
        <f>SUM(F7:F36)</f>
        <v>300</v>
      </c>
      <c r="G37" s="16"/>
      <c r="H37" s="14">
        <f>SUM(H7:H36)</f>
        <v>300</v>
      </c>
      <c r="I37" s="16"/>
      <c r="J37" s="14">
        <f>SUM(J7:J36)</f>
        <v>60</v>
      </c>
      <c r="K37" s="16"/>
      <c r="L37" s="14">
        <f>SUM(L7:L36)</f>
        <v>332</v>
      </c>
      <c r="M37" s="16"/>
      <c r="N37" s="14">
        <f>SUM(N7:N36)</f>
        <v>30</v>
      </c>
      <c r="O37" s="16"/>
      <c r="P37" s="14">
        <f>SUM(P7:P36)</f>
        <v>362</v>
      </c>
      <c r="Q37" s="16"/>
      <c r="R37" s="14">
        <f>SUM(R7:R36)</f>
        <v>30</v>
      </c>
      <c r="S37" s="16"/>
      <c r="T37" s="14">
        <f>SUM(T7:T36)</f>
        <v>3227</v>
      </c>
      <c r="U37" s="17"/>
      <c r="V37" s="14">
        <f>SUM(V7:V36)</f>
        <v>3227</v>
      </c>
      <c r="W37" s="17"/>
      <c r="X37" s="14">
        <f>SUM(X7:X36)</f>
        <v>3227</v>
      </c>
      <c r="Y37" s="14">
        <f>SUM(Y7:Y36)</f>
        <v>3227</v>
      </c>
      <c r="Z37" s="14"/>
      <c r="AA37" s="18"/>
      <c r="AB37" s="18"/>
    </row>
    <row r="38" spans="1:29" s="19" customFormat="1" ht="33" customHeight="1" x14ac:dyDescent="0.2">
      <c r="A38" s="13" t="s">
        <v>142</v>
      </c>
      <c r="B38" s="14"/>
      <c r="C38" s="15">
        <f>SUM(C7:C36)</f>
        <v>0</v>
      </c>
      <c r="D38" s="15">
        <f>SUM(D7:D36)</f>
        <v>0</v>
      </c>
      <c r="E38" s="15">
        <f>SUM(E7:E36)</f>
        <v>0</v>
      </c>
      <c r="F38" s="14"/>
      <c r="G38" s="15">
        <f>SUM(G7:G36)</f>
        <v>0</v>
      </c>
      <c r="H38" s="14"/>
      <c r="I38" s="15">
        <f>SUM(I7:I36)</f>
        <v>0</v>
      </c>
      <c r="J38" s="16"/>
      <c r="K38" s="15">
        <f>SUM(K7:K36)</f>
        <v>0</v>
      </c>
      <c r="L38" s="14"/>
      <c r="M38" s="15">
        <f>SUM(M7:M36)</f>
        <v>0</v>
      </c>
      <c r="N38" s="14"/>
      <c r="O38" s="15">
        <f>SUM(O7:O36)</f>
        <v>0</v>
      </c>
      <c r="P38" s="14"/>
      <c r="Q38" s="15">
        <f>SUM(Q7:Q36)</f>
        <v>0</v>
      </c>
      <c r="R38" s="16"/>
      <c r="S38" s="15">
        <f>SUM(S7:S36)</f>
        <v>0</v>
      </c>
      <c r="T38" s="14"/>
      <c r="U38" s="15">
        <f>SUM(U7:U36)</f>
        <v>0</v>
      </c>
      <c r="V38" s="17"/>
      <c r="W38" s="15">
        <f>SUM(W7:W36)</f>
        <v>0</v>
      </c>
      <c r="X38" s="14"/>
      <c r="Y38" s="14"/>
      <c r="Z38" s="15">
        <f>SUM(Z7:Z36)</f>
        <v>0</v>
      </c>
      <c r="AA38" s="15">
        <f>SUM(AA7:AA36)</f>
        <v>0</v>
      </c>
      <c r="AB38" s="15">
        <f>SUM(AB7:AB36)</f>
        <v>0</v>
      </c>
      <c r="AC38" s="64"/>
    </row>
    <row r="39" spans="1:29" s="19" customFormat="1" x14ac:dyDescent="0.2">
      <c r="A39" s="20"/>
      <c r="B39" s="21"/>
      <c r="C39" s="22"/>
      <c r="D39" s="22"/>
      <c r="E39" s="22"/>
      <c r="F39" s="23"/>
      <c r="G39" s="22"/>
      <c r="H39" s="23"/>
      <c r="I39" s="22"/>
      <c r="J39" s="23"/>
      <c r="K39" s="22"/>
      <c r="L39" s="21"/>
      <c r="M39" s="22"/>
      <c r="N39" s="23"/>
      <c r="O39" s="22"/>
      <c r="P39" s="21"/>
      <c r="Q39" s="22"/>
      <c r="R39" s="23"/>
      <c r="S39" s="22"/>
      <c r="T39" s="23"/>
      <c r="U39" s="22"/>
      <c r="V39" s="23"/>
      <c r="W39" s="22"/>
      <c r="X39" s="23"/>
      <c r="Y39" s="23"/>
      <c r="Z39" s="22"/>
      <c r="AA39" s="63"/>
      <c r="AB39" s="23"/>
    </row>
    <row r="40" spans="1:29" x14ac:dyDescent="0.2">
      <c r="A40" s="2" t="s">
        <v>7</v>
      </c>
    </row>
    <row r="41" spans="1:29" x14ac:dyDescent="0.2">
      <c r="A41" s="2" t="s">
        <v>8</v>
      </c>
      <c r="M41" s="3"/>
      <c r="N41" s="3"/>
      <c r="O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9" x14ac:dyDescent="0.2">
      <c r="A42" s="2" t="s">
        <v>9</v>
      </c>
    </row>
    <row r="43" spans="1:29" x14ac:dyDescent="0.2">
      <c r="A43" s="2" t="s">
        <v>10</v>
      </c>
    </row>
    <row r="44" spans="1:29" x14ac:dyDescent="0.2">
      <c r="A44" s="2" t="s">
        <v>11</v>
      </c>
    </row>
    <row r="45" spans="1:29" x14ac:dyDescent="0.2">
      <c r="A45" s="2" t="s">
        <v>12</v>
      </c>
    </row>
    <row r="48" spans="1:29" ht="15.75" x14ac:dyDescent="0.2">
      <c r="A48" s="24" t="s">
        <v>2</v>
      </c>
    </row>
  </sheetData>
  <mergeCells count="1">
    <mergeCell ref="A1:AB1"/>
  </mergeCells>
  <pageMargins left="0.2" right="0.2" top="0.75" bottom="0.5" header="0.3" footer="0.3"/>
  <pageSetup scale="49" fitToHeight="0" orientation="landscape" r:id="rId1"/>
  <headerFooter>
    <oddHeader>&amp;L&amp;"Arial,Bold"&amp;12RFP 18RFP083 WIreless Network Upgrade&amp;C&amp;"Arial,Regular"&amp;14Appendix A – Cost Estimate Worksheet&amp;"-,Regular"&amp;11 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topLeftCell="B1" zoomScaleNormal="100" workbookViewId="0">
      <selection activeCell="B4" sqref="B4"/>
    </sheetView>
  </sheetViews>
  <sheetFormatPr defaultColWidth="9.140625" defaultRowHeight="12.75" x14ac:dyDescent="0.2"/>
  <cols>
    <col min="1" max="1" width="0" style="31" hidden="1" customWidth="1"/>
    <col min="2" max="2" width="21.42578125" style="31" customWidth="1"/>
    <col min="3" max="3" width="19.42578125" style="31" customWidth="1"/>
    <col min="4" max="4" width="45.140625" style="31" customWidth="1"/>
    <col min="5" max="5" width="27.42578125" style="29" customWidth="1"/>
    <col min="6" max="6" width="13.140625" style="31" customWidth="1"/>
    <col min="7" max="7" width="7.28515625" style="31" customWidth="1"/>
    <col min="8" max="8" width="12.42578125" style="30" customWidth="1"/>
    <col min="9" max="9" width="11" style="29" customWidth="1"/>
    <col min="10" max="10" width="5.42578125" style="30" hidden="1" customWidth="1"/>
    <col min="11" max="11" width="32.5703125" style="29" bestFit="1" customWidth="1"/>
    <col min="12" max="12" width="14.7109375" style="31" customWidth="1"/>
    <col min="13" max="13" width="13.42578125" style="29" customWidth="1"/>
    <col min="14" max="14" width="12.42578125" style="29" customWidth="1"/>
    <col min="15" max="15" width="13.140625" style="29" customWidth="1"/>
    <col min="16" max="16" width="10.42578125" style="30" customWidth="1"/>
    <col min="17" max="17" width="12.140625" style="29" customWidth="1"/>
    <col min="18" max="18" width="13" style="29" customWidth="1"/>
    <col min="19" max="19" width="11.7109375" style="30" customWidth="1"/>
    <col min="20" max="20" width="10.28515625" style="30" customWidth="1"/>
    <col min="21" max="22" width="13" style="29" customWidth="1"/>
    <col min="23" max="23" width="10.28515625" style="29" customWidth="1"/>
    <col min="24" max="24" width="13.7109375" style="29" customWidth="1"/>
    <col min="25" max="25" width="12.42578125" style="29" customWidth="1"/>
    <col min="26" max="16384" width="9.140625" style="29"/>
  </cols>
  <sheetData>
    <row r="1" spans="2:14" ht="21" x14ac:dyDescent="0.35">
      <c r="B1" s="69" t="s">
        <v>53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2:14" ht="15" x14ac:dyDescent="0.25">
      <c r="B2" s="85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2:14" ht="15.75" x14ac:dyDescent="0.25">
      <c r="B3" s="56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2:14" ht="52.5" customHeight="1" x14ac:dyDescent="0.25">
      <c r="B4" s="51" t="s">
        <v>52</v>
      </c>
      <c r="C4" s="51" t="s">
        <v>51</v>
      </c>
      <c r="D4" s="51" t="s">
        <v>64</v>
      </c>
      <c r="E4" s="71" t="s">
        <v>50</v>
      </c>
      <c r="F4" s="72"/>
      <c r="G4" s="72"/>
      <c r="H4" s="72"/>
      <c r="I4" s="72"/>
      <c r="J4" s="72"/>
      <c r="K4" s="50" t="s">
        <v>49</v>
      </c>
      <c r="L4" s="50" t="s">
        <v>48</v>
      </c>
      <c r="M4" s="73" t="s">
        <v>47</v>
      </c>
      <c r="N4" s="74"/>
    </row>
    <row r="5" spans="2:14" ht="40.5" customHeight="1" x14ac:dyDescent="0.25">
      <c r="B5" s="43" t="s">
        <v>46</v>
      </c>
      <c r="C5" s="60" t="s">
        <v>132</v>
      </c>
      <c r="D5" s="61" t="s">
        <v>103</v>
      </c>
      <c r="E5" s="83" t="s">
        <v>126</v>
      </c>
      <c r="F5" s="84"/>
      <c r="G5" s="84"/>
      <c r="H5" s="84"/>
      <c r="I5" s="84"/>
      <c r="J5" s="84"/>
      <c r="K5" s="49"/>
      <c r="L5" s="49"/>
      <c r="M5" s="75"/>
      <c r="N5" s="68"/>
    </row>
    <row r="6" spans="2:14" ht="39.75" customHeight="1" x14ac:dyDescent="0.25">
      <c r="B6" s="43" t="s">
        <v>46</v>
      </c>
      <c r="C6" s="60" t="s">
        <v>104</v>
      </c>
      <c r="D6" s="62" t="s">
        <v>103</v>
      </c>
      <c r="E6" s="83" t="s">
        <v>125</v>
      </c>
      <c r="F6" s="84"/>
      <c r="G6" s="84"/>
      <c r="H6" s="84"/>
      <c r="I6" s="84"/>
      <c r="J6" s="84"/>
      <c r="K6" s="49"/>
      <c r="L6" s="49"/>
      <c r="M6" s="75"/>
      <c r="N6" s="68"/>
    </row>
    <row r="7" spans="2:14" ht="36.75" customHeight="1" x14ac:dyDescent="0.25">
      <c r="B7" s="43" t="s">
        <v>46</v>
      </c>
      <c r="C7" s="60" t="s">
        <v>105</v>
      </c>
      <c r="D7" s="62" t="s">
        <v>102</v>
      </c>
      <c r="E7" s="83" t="s">
        <v>82</v>
      </c>
      <c r="F7" s="84"/>
      <c r="G7" s="84"/>
      <c r="H7" s="84"/>
      <c r="I7" s="84"/>
      <c r="J7" s="84"/>
      <c r="K7" s="47" t="s">
        <v>139</v>
      </c>
      <c r="L7" s="47"/>
      <c r="M7" s="75"/>
      <c r="N7" s="68"/>
    </row>
    <row r="8" spans="2:14" ht="34.5" customHeight="1" x14ac:dyDescent="0.25">
      <c r="B8" s="43" t="s">
        <v>46</v>
      </c>
      <c r="C8" s="60" t="s">
        <v>105</v>
      </c>
      <c r="D8" s="62" t="s">
        <v>102</v>
      </c>
      <c r="E8" s="83" t="s">
        <v>93</v>
      </c>
      <c r="F8" s="84"/>
      <c r="G8" s="84"/>
      <c r="H8" s="84"/>
      <c r="I8" s="84"/>
      <c r="J8" s="84"/>
      <c r="K8" s="47" t="s">
        <v>140</v>
      </c>
      <c r="L8" s="47"/>
      <c r="M8" s="75"/>
      <c r="N8" s="68"/>
    </row>
    <row r="9" spans="2:14" ht="34.5" customHeight="1" x14ac:dyDescent="0.25">
      <c r="B9" s="43" t="s">
        <v>73</v>
      </c>
      <c r="C9" s="43" t="s">
        <v>74</v>
      </c>
      <c r="D9" s="58" t="s">
        <v>83</v>
      </c>
      <c r="E9" s="67" t="s">
        <v>92</v>
      </c>
      <c r="F9" s="68"/>
      <c r="G9" s="68"/>
      <c r="H9" s="68"/>
      <c r="I9" s="68"/>
      <c r="J9" s="68"/>
      <c r="K9" s="47"/>
      <c r="L9" s="47"/>
      <c r="M9" s="75"/>
      <c r="N9" s="68"/>
    </row>
    <row r="10" spans="2:14" ht="34.5" customHeight="1" x14ac:dyDescent="0.25">
      <c r="B10" s="43" t="s">
        <v>46</v>
      </c>
      <c r="C10" s="43" t="s">
        <v>94</v>
      </c>
      <c r="D10" s="43" t="s">
        <v>70</v>
      </c>
      <c r="E10" s="67" t="s">
        <v>100</v>
      </c>
      <c r="F10" s="68"/>
      <c r="G10" s="68"/>
      <c r="H10" s="68"/>
      <c r="I10" s="68"/>
      <c r="J10" s="68"/>
      <c r="K10" s="47"/>
      <c r="L10" s="47"/>
      <c r="M10" s="75"/>
      <c r="N10" s="68"/>
    </row>
    <row r="11" spans="2:14" ht="37.5" customHeight="1" x14ac:dyDescent="0.25">
      <c r="B11" s="43" t="s">
        <v>46</v>
      </c>
      <c r="C11" s="43" t="s">
        <v>95</v>
      </c>
      <c r="D11" s="43" t="s">
        <v>71</v>
      </c>
      <c r="E11" s="67" t="s">
        <v>101</v>
      </c>
      <c r="F11" s="68"/>
      <c r="G11" s="68"/>
      <c r="H11" s="68"/>
      <c r="I11" s="68"/>
      <c r="J11" s="68"/>
      <c r="K11" s="48"/>
      <c r="L11" s="48"/>
      <c r="M11" s="75"/>
      <c r="N11" s="68"/>
    </row>
    <row r="12" spans="2:14" ht="37.5" customHeight="1" x14ac:dyDescent="0.25">
      <c r="B12" s="43" t="s">
        <v>73</v>
      </c>
      <c r="C12" s="43" t="s">
        <v>74</v>
      </c>
      <c r="D12" s="43" t="s">
        <v>72</v>
      </c>
      <c r="E12" s="67" t="s">
        <v>44</v>
      </c>
      <c r="F12" s="68"/>
      <c r="G12" s="68"/>
      <c r="H12" s="68"/>
      <c r="I12" s="68"/>
      <c r="J12" s="68"/>
      <c r="K12" s="47"/>
      <c r="L12" s="47"/>
      <c r="M12" s="75"/>
      <c r="N12" s="68"/>
    </row>
    <row r="13" spans="2:14" ht="36" customHeight="1" x14ac:dyDescent="0.25">
      <c r="B13" s="43" t="s">
        <v>46</v>
      </c>
      <c r="C13" s="43" t="s">
        <v>96</v>
      </c>
      <c r="D13" s="43" t="s">
        <v>106</v>
      </c>
      <c r="E13" s="67" t="s">
        <v>97</v>
      </c>
      <c r="F13" s="68"/>
      <c r="G13" s="68"/>
      <c r="H13" s="68"/>
      <c r="I13" s="68"/>
      <c r="J13" s="68"/>
      <c r="K13" s="47"/>
      <c r="L13" s="47"/>
      <c r="M13" s="75"/>
      <c r="N13" s="68"/>
    </row>
    <row r="14" spans="2:14" ht="36" customHeight="1" x14ac:dyDescent="0.25">
      <c r="B14" s="43" t="s">
        <v>46</v>
      </c>
      <c r="C14" s="43" t="s">
        <v>108</v>
      </c>
      <c r="D14" s="43" t="s">
        <v>107</v>
      </c>
      <c r="E14" s="67" t="s">
        <v>109</v>
      </c>
      <c r="F14" s="68"/>
      <c r="G14" s="68"/>
      <c r="H14" s="68"/>
      <c r="I14" s="68"/>
      <c r="J14" s="68"/>
      <c r="K14" s="47"/>
      <c r="L14" s="47"/>
      <c r="M14" s="75"/>
      <c r="N14" s="68"/>
    </row>
    <row r="15" spans="2:14" ht="30.75" customHeight="1" x14ac:dyDescent="0.25">
      <c r="B15" s="43" t="s">
        <v>46</v>
      </c>
      <c r="C15" s="43" t="s">
        <v>45</v>
      </c>
      <c r="D15" s="54" t="s">
        <v>81</v>
      </c>
      <c r="E15" s="76" t="s">
        <v>113</v>
      </c>
      <c r="F15" s="77"/>
      <c r="G15" s="77"/>
      <c r="H15" s="77"/>
      <c r="I15" s="77"/>
      <c r="J15" s="78"/>
      <c r="K15" s="47"/>
      <c r="L15" s="47"/>
      <c r="M15" s="75"/>
      <c r="N15" s="68"/>
    </row>
    <row r="16" spans="2:14" ht="30.75" customHeight="1" x14ac:dyDescent="0.25">
      <c r="B16" s="43" t="s">
        <v>46</v>
      </c>
      <c r="C16" s="43" t="s">
        <v>98</v>
      </c>
      <c r="D16" s="54" t="s">
        <v>81</v>
      </c>
      <c r="E16" s="76" t="s">
        <v>99</v>
      </c>
      <c r="F16" s="77"/>
      <c r="G16" s="77"/>
      <c r="H16" s="77"/>
      <c r="I16" s="77"/>
      <c r="J16" s="78"/>
      <c r="K16" s="47"/>
      <c r="L16" s="47"/>
      <c r="M16" s="75"/>
      <c r="N16" s="68"/>
    </row>
    <row r="17" spans="2:24" ht="30.75" customHeight="1" x14ac:dyDescent="0.25">
      <c r="B17" s="43" t="s">
        <v>46</v>
      </c>
      <c r="C17" s="43" t="s">
        <v>115</v>
      </c>
      <c r="D17" s="54" t="s">
        <v>81</v>
      </c>
      <c r="E17" s="76" t="s">
        <v>114</v>
      </c>
      <c r="F17" s="77"/>
      <c r="G17" s="77"/>
      <c r="H17" s="77"/>
      <c r="I17" s="77"/>
      <c r="J17" s="78"/>
      <c r="K17" s="47"/>
      <c r="L17" s="47"/>
      <c r="M17" s="75"/>
      <c r="N17" s="68"/>
    </row>
    <row r="18" spans="2:24" ht="42.75" customHeight="1" x14ac:dyDescent="0.25">
      <c r="B18" s="43" t="s">
        <v>73</v>
      </c>
      <c r="C18" s="43" t="s">
        <v>74</v>
      </c>
      <c r="D18" s="58" t="s">
        <v>80</v>
      </c>
      <c r="E18" s="81" t="s">
        <v>77</v>
      </c>
      <c r="F18" s="82"/>
      <c r="G18" s="82"/>
      <c r="H18" s="82"/>
      <c r="I18" s="82"/>
      <c r="J18" s="82"/>
      <c r="K18" s="47"/>
      <c r="L18" s="47"/>
      <c r="M18" s="75"/>
      <c r="N18" s="68"/>
    </row>
    <row r="19" spans="2:24" ht="48.75" customHeight="1" x14ac:dyDescent="0.25">
      <c r="B19" s="43" t="s">
        <v>73</v>
      </c>
      <c r="C19" s="43" t="s">
        <v>76</v>
      </c>
      <c r="D19" s="58" t="s">
        <v>79</v>
      </c>
      <c r="E19" s="81" t="s">
        <v>78</v>
      </c>
      <c r="F19" s="82"/>
      <c r="G19" s="82"/>
      <c r="H19" s="82"/>
      <c r="I19" s="82"/>
      <c r="J19" s="82"/>
      <c r="K19" s="47"/>
      <c r="L19" s="47"/>
      <c r="M19" s="75"/>
      <c r="N19" s="68"/>
    </row>
    <row r="20" spans="2:24" ht="51" customHeight="1" x14ac:dyDescent="0.25">
      <c r="B20" s="43" t="s">
        <v>73</v>
      </c>
      <c r="C20" s="43" t="s">
        <v>74</v>
      </c>
      <c r="D20" s="58" t="s">
        <v>85</v>
      </c>
      <c r="E20" s="79" t="s">
        <v>86</v>
      </c>
      <c r="F20" s="80"/>
      <c r="G20" s="80"/>
      <c r="H20" s="80"/>
      <c r="I20" s="80"/>
      <c r="J20" s="80"/>
      <c r="K20" s="47"/>
      <c r="L20" s="47"/>
      <c r="M20" s="75"/>
      <c r="N20" s="68"/>
    </row>
    <row r="21" spans="2:24" ht="52.5" customHeight="1" x14ac:dyDescent="0.25">
      <c r="B21" s="43" t="s">
        <v>73</v>
      </c>
      <c r="C21" s="43" t="s">
        <v>76</v>
      </c>
      <c r="D21" s="58" t="s">
        <v>84</v>
      </c>
      <c r="E21" s="79" t="s">
        <v>87</v>
      </c>
      <c r="F21" s="80"/>
      <c r="G21" s="80"/>
      <c r="H21" s="80"/>
      <c r="I21" s="80"/>
      <c r="J21" s="80"/>
      <c r="K21" s="47"/>
      <c r="L21" s="47"/>
      <c r="M21" s="75"/>
      <c r="N21" s="68"/>
    </row>
    <row r="22" spans="2:24" ht="52.5" customHeight="1" x14ac:dyDescent="0.25">
      <c r="B22" s="43" t="s">
        <v>73</v>
      </c>
      <c r="C22" s="43" t="s">
        <v>76</v>
      </c>
      <c r="D22" s="43" t="s">
        <v>90</v>
      </c>
      <c r="E22" s="67" t="s">
        <v>89</v>
      </c>
      <c r="F22" s="68"/>
      <c r="G22" s="68"/>
      <c r="H22" s="68"/>
      <c r="I22" s="68"/>
      <c r="J22" s="59"/>
      <c r="K22" s="47"/>
      <c r="L22" s="47"/>
      <c r="M22" s="75"/>
      <c r="N22" s="68"/>
    </row>
    <row r="23" spans="2:24" ht="48.75" customHeight="1" x14ac:dyDescent="0.25">
      <c r="B23" s="43" t="s">
        <v>73</v>
      </c>
      <c r="C23" s="43" t="s">
        <v>74</v>
      </c>
      <c r="D23" s="43" t="s">
        <v>91</v>
      </c>
      <c r="E23" s="67" t="s">
        <v>88</v>
      </c>
      <c r="F23" s="68"/>
      <c r="G23" s="68"/>
      <c r="H23" s="68"/>
      <c r="I23" s="68"/>
      <c r="J23" s="44"/>
      <c r="K23" s="47"/>
      <c r="L23" s="47"/>
      <c r="M23" s="75"/>
      <c r="N23" s="68"/>
    </row>
    <row r="24" spans="2:24" ht="48.75" customHeight="1" x14ac:dyDescent="0.25">
      <c r="B24" s="43" t="s">
        <v>73</v>
      </c>
      <c r="C24" s="43" t="s">
        <v>76</v>
      </c>
      <c r="D24" s="43" t="s">
        <v>110</v>
      </c>
      <c r="E24" s="67" t="s">
        <v>111</v>
      </c>
      <c r="F24" s="68"/>
      <c r="G24" s="68"/>
      <c r="H24" s="68"/>
      <c r="I24" s="68"/>
      <c r="J24" s="55"/>
      <c r="K24" s="47"/>
      <c r="L24" s="47"/>
      <c r="M24" s="75"/>
      <c r="N24" s="68"/>
    </row>
    <row r="25" spans="2:24" ht="48.75" customHeight="1" x14ac:dyDescent="0.25">
      <c r="B25" s="43" t="s">
        <v>73</v>
      </c>
      <c r="C25" s="43" t="s">
        <v>76</v>
      </c>
      <c r="D25" s="43" t="s">
        <v>112</v>
      </c>
      <c r="E25" s="67" t="s">
        <v>111</v>
      </c>
      <c r="F25" s="68"/>
      <c r="G25" s="68"/>
      <c r="H25" s="68"/>
      <c r="I25" s="68"/>
      <c r="J25" s="55"/>
      <c r="K25" s="47"/>
      <c r="L25" s="47"/>
      <c r="M25" s="75"/>
      <c r="N25" s="68"/>
    </row>
    <row r="26" spans="2:24" ht="33.75" customHeight="1" x14ac:dyDescent="0.25">
      <c r="B26" s="43" t="s">
        <v>73</v>
      </c>
      <c r="C26" s="43" t="s">
        <v>74</v>
      </c>
      <c r="D26" s="43" t="s">
        <v>75</v>
      </c>
      <c r="E26" s="67" t="s">
        <v>65</v>
      </c>
      <c r="F26" s="68"/>
      <c r="G26" s="68"/>
      <c r="H26" s="68"/>
      <c r="I26" s="68"/>
      <c r="J26" s="68"/>
      <c r="K26" s="46"/>
      <c r="L26" s="45"/>
      <c r="M26" s="75"/>
      <c r="N26" s="68"/>
    </row>
    <row r="27" spans="2:24" ht="15.75" x14ac:dyDescent="0.25">
      <c r="B27" s="43"/>
      <c r="C27" s="43"/>
      <c r="D27" s="43"/>
      <c r="E27" s="67"/>
      <c r="F27" s="68"/>
      <c r="G27" s="68"/>
      <c r="H27" s="68"/>
      <c r="I27" s="68"/>
      <c r="J27" s="68"/>
      <c r="K27" s="46"/>
      <c r="L27" s="45"/>
      <c r="M27" s="75"/>
      <c r="N27" s="68"/>
    </row>
    <row r="28" spans="2:24" ht="15.75" x14ac:dyDescent="0.25">
      <c r="B28" s="43"/>
      <c r="C28" s="43"/>
      <c r="D28" s="43"/>
      <c r="E28" s="67"/>
      <c r="F28" s="68"/>
      <c r="G28" s="68"/>
      <c r="H28" s="68"/>
      <c r="I28" s="68"/>
      <c r="J28" s="68"/>
      <c r="K28" s="42"/>
      <c r="L28" s="41"/>
      <c r="M28" s="75"/>
      <c r="N28" s="68"/>
    </row>
    <row r="29" spans="2:24" ht="15.75" x14ac:dyDescent="0.25">
      <c r="E29" s="40"/>
      <c r="F29" s="37"/>
      <c r="G29" s="37"/>
      <c r="H29" s="37"/>
      <c r="I29" s="37"/>
      <c r="J29" s="37"/>
      <c r="K29" s="35"/>
      <c r="L29" s="39"/>
      <c r="M29" s="38"/>
      <c r="N29" s="37"/>
    </row>
    <row r="30" spans="2:24" s="31" customFormat="1" ht="15" x14ac:dyDescent="0.2">
      <c r="E30" s="36"/>
      <c r="F30" s="35"/>
      <c r="G30" s="32"/>
      <c r="H30" s="32"/>
      <c r="I30" s="29"/>
      <c r="J30" s="30"/>
      <c r="K30" s="29"/>
      <c r="M30" s="29"/>
      <c r="N30" s="29"/>
      <c r="O30" s="29"/>
      <c r="P30" s="30"/>
      <c r="Q30" s="29"/>
      <c r="R30" s="29"/>
      <c r="S30" s="30"/>
      <c r="T30" s="30"/>
      <c r="U30" s="29"/>
      <c r="V30" s="29"/>
      <c r="W30" s="29"/>
      <c r="X30" s="29"/>
    </row>
    <row r="31" spans="2:24" s="31" customFormat="1" ht="15" x14ac:dyDescent="0.2">
      <c r="E31" s="34" t="s">
        <v>43</v>
      </c>
      <c r="F31" s="33"/>
      <c r="G31" s="32"/>
      <c r="H31" s="32"/>
      <c r="I31" s="29"/>
      <c r="J31" s="30"/>
      <c r="K31" s="29"/>
      <c r="M31" s="29"/>
      <c r="N31" s="29"/>
      <c r="O31" s="29"/>
      <c r="P31" s="30"/>
      <c r="Q31" s="29"/>
      <c r="R31" s="29"/>
      <c r="S31" s="30"/>
      <c r="T31" s="30"/>
      <c r="U31" s="29"/>
      <c r="V31" s="29"/>
      <c r="W31" s="29"/>
      <c r="X31" s="29"/>
    </row>
    <row r="33" spans="2:14" ht="39.75" customHeight="1" x14ac:dyDescent="0.25">
      <c r="B33" s="85" t="s">
        <v>2</v>
      </c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</row>
  </sheetData>
  <mergeCells count="53">
    <mergeCell ref="E25:I25"/>
    <mergeCell ref="M25:N25"/>
    <mergeCell ref="M15:N15"/>
    <mergeCell ref="E17:J17"/>
    <mergeCell ref="E8:J8"/>
    <mergeCell ref="E9:J9"/>
    <mergeCell ref="M9:N9"/>
    <mergeCell ref="M8:N8"/>
    <mergeCell ref="E22:I22"/>
    <mergeCell ref="E14:J14"/>
    <mergeCell ref="M14:N14"/>
    <mergeCell ref="M22:N22"/>
    <mergeCell ref="M17:N17"/>
    <mergeCell ref="E24:I24"/>
    <mergeCell ref="M24:N24"/>
    <mergeCell ref="M23:N23"/>
    <mergeCell ref="E12:J12"/>
    <mergeCell ref="M12:N12"/>
    <mergeCell ref="E6:J6"/>
    <mergeCell ref="E7:J7"/>
    <mergeCell ref="M7:N7"/>
    <mergeCell ref="B33:N33"/>
    <mergeCell ref="M6:N6"/>
    <mergeCell ref="E27:J27"/>
    <mergeCell ref="M27:N27"/>
    <mergeCell ref="M28:N28"/>
    <mergeCell ref="E26:J26"/>
    <mergeCell ref="E28:J28"/>
    <mergeCell ref="M26:N26"/>
    <mergeCell ref="E10:J10"/>
    <mergeCell ref="M10:N10"/>
    <mergeCell ref="E13:J13"/>
    <mergeCell ref="M13:N13"/>
    <mergeCell ref="E21:J21"/>
    <mergeCell ref="M21:N21"/>
    <mergeCell ref="E18:J18"/>
    <mergeCell ref="M18:N18"/>
    <mergeCell ref="E23:I23"/>
    <mergeCell ref="E11:J11"/>
    <mergeCell ref="B1:N1"/>
    <mergeCell ref="E4:J4"/>
    <mergeCell ref="M4:N4"/>
    <mergeCell ref="M11:N11"/>
    <mergeCell ref="E15:J15"/>
    <mergeCell ref="E20:J20"/>
    <mergeCell ref="M20:N20"/>
    <mergeCell ref="E19:J19"/>
    <mergeCell ref="M19:N19"/>
    <mergeCell ref="E16:J16"/>
    <mergeCell ref="M16:N16"/>
    <mergeCell ref="E5:J5"/>
    <mergeCell ref="M5:N5"/>
    <mergeCell ref="B2:N2"/>
  </mergeCells>
  <pageMargins left="0.2" right="0.2" top="0.75" bottom="0.25" header="0.3" footer="0.3"/>
  <pageSetup scale="55" orientation="portrait" r:id="rId1"/>
  <headerFooter>
    <oddHeader>&amp;L&amp;"Arial,Bold"&amp;12RFP P17-034 WIreless Network Upgrade&amp;C&amp;"Arial,Regular"&amp;14Appendix A – Cost Estimate Worksheet&amp;"-,Regular"&amp;11 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0"/>
  <sheetViews>
    <sheetView topLeftCell="B1" zoomScale="140" zoomScaleNormal="140" workbookViewId="0">
      <selection activeCell="B20" sqref="B20:H20"/>
    </sheetView>
  </sheetViews>
  <sheetFormatPr defaultColWidth="9.140625" defaultRowHeight="12.75" x14ac:dyDescent="0.2"/>
  <cols>
    <col min="1" max="1" width="0" style="31" hidden="1" customWidth="1"/>
    <col min="2" max="2" width="27.42578125" style="29" customWidth="1"/>
    <col min="3" max="3" width="13.140625" style="31" customWidth="1"/>
    <col min="4" max="4" width="7.28515625" style="31" customWidth="1"/>
    <col min="5" max="5" width="12.42578125" style="30" customWidth="1"/>
    <col min="6" max="6" width="12.140625" style="29" customWidth="1"/>
    <col min="7" max="7" width="12.7109375" style="30" customWidth="1"/>
    <col min="8" max="8" width="13.42578125" style="29" customWidth="1"/>
    <col min="9" max="9" width="14.7109375" style="31" customWidth="1"/>
    <col min="10" max="10" width="13.42578125" style="29" customWidth="1"/>
    <col min="11" max="11" width="12.42578125" style="29" customWidth="1"/>
    <col min="12" max="12" width="13.140625" style="29" customWidth="1"/>
    <col min="13" max="13" width="10.42578125" style="30" customWidth="1"/>
    <col min="14" max="14" width="12.140625" style="29" customWidth="1"/>
    <col min="15" max="15" width="13" style="29" customWidth="1"/>
    <col min="16" max="16" width="11.7109375" style="30" customWidth="1"/>
    <col min="17" max="17" width="10.28515625" style="30" customWidth="1"/>
    <col min="18" max="19" width="13" style="29" customWidth="1"/>
    <col min="20" max="20" width="10.28515625" style="29" customWidth="1"/>
    <col min="21" max="21" width="13.7109375" style="29" customWidth="1"/>
    <col min="22" max="22" width="12.42578125" style="29" customWidth="1"/>
    <col min="23" max="16384" width="9.140625" style="29"/>
  </cols>
  <sheetData>
    <row r="1" spans="2:21" ht="18" x14ac:dyDescent="0.25">
      <c r="B1" s="89" t="s">
        <v>63</v>
      </c>
      <c r="C1" s="90"/>
      <c r="D1" s="90"/>
      <c r="E1" s="90"/>
      <c r="F1" s="90"/>
      <c r="G1" s="90"/>
      <c r="H1" s="90"/>
      <c r="I1" s="53"/>
      <c r="J1" s="53"/>
      <c r="K1" s="53"/>
    </row>
    <row r="2" spans="2:21" ht="15" x14ac:dyDescent="0.2">
      <c r="B2" s="32"/>
      <c r="C2" s="33"/>
      <c r="D2" s="32"/>
      <c r="E2" s="32"/>
    </row>
    <row r="3" spans="2:21" s="31" customFormat="1" ht="45.75" x14ac:dyDescent="0.25">
      <c r="B3" s="67" t="s">
        <v>62</v>
      </c>
      <c r="C3" s="87"/>
      <c r="D3" s="87"/>
      <c r="E3" s="87"/>
      <c r="F3" s="87"/>
      <c r="G3" s="87"/>
      <c r="H3" s="52" t="s">
        <v>61</v>
      </c>
      <c r="J3" s="29"/>
      <c r="K3" s="29"/>
      <c r="L3" s="29"/>
      <c r="M3" s="30"/>
      <c r="N3" s="29"/>
      <c r="O3" s="29"/>
      <c r="P3" s="30"/>
      <c r="Q3" s="30"/>
      <c r="R3" s="29"/>
      <c r="S3" s="29"/>
      <c r="T3" s="29"/>
      <c r="U3" s="29"/>
    </row>
    <row r="4" spans="2:21" s="31" customFormat="1" ht="15.75" x14ac:dyDescent="0.25">
      <c r="B4" s="67" t="s">
        <v>60</v>
      </c>
      <c r="C4" s="87"/>
      <c r="D4" s="87"/>
      <c r="E4" s="87"/>
      <c r="F4" s="87"/>
      <c r="G4" s="87"/>
      <c r="H4" s="42"/>
      <c r="J4" s="29"/>
      <c r="K4" s="29"/>
      <c r="L4" s="29"/>
      <c r="M4" s="30"/>
      <c r="N4" s="29"/>
      <c r="O4" s="29"/>
      <c r="P4" s="30"/>
      <c r="Q4" s="30"/>
      <c r="R4" s="29"/>
      <c r="S4" s="29"/>
      <c r="T4" s="29"/>
      <c r="U4" s="29"/>
    </row>
    <row r="5" spans="2:21" s="31" customFormat="1" ht="15.75" x14ac:dyDescent="0.25">
      <c r="B5" s="67" t="s">
        <v>59</v>
      </c>
      <c r="C5" s="87"/>
      <c r="D5" s="87"/>
      <c r="E5" s="87"/>
      <c r="F5" s="87"/>
      <c r="G5" s="87"/>
      <c r="H5" s="42"/>
      <c r="J5" s="29"/>
      <c r="K5" s="29"/>
      <c r="L5" s="29"/>
      <c r="M5" s="30"/>
      <c r="N5" s="29"/>
      <c r="O5" s="29"/>
      <c r="P5" s="30"/>
      <c r="Q5" s="30"/>
      <c r="R5" s="29"/>
      <c r="S5" s="29"/>
      <c r="T5" s="29"/>
      <c r="U5" s="29"/>
    </row>
    <row r="6" spans="2:21" s="31" customFormat="1" ht="15.75" x14ac:dyDescent="0.25">
      <c r="B6" s="67" t="s">
        <v>58</v>
      </c>
      <c r="C6" s="87"/>
      <c r="D6" s="87"/>
      <c r="E6" s="87"/>
      <c r="F6" s="87"/>
      <c r="G6" s="87"/>
      <c r="H6" s="42"/>
      <c r="J6" s="29"/>
      <c r="K6" s="29"/>
      <c r="L6" s="29"/>
      <c r="M6" s="30"/>
      <c r="N6" s="29"/>
      <c r="O6" s="29"/>
      <c r="P6" s="30"/>
      <c r="Q6" s="30"/>
      <c r="R6" s="29"/>
      <c r="S6" s="29"/>
      <c r="T6" s="29"/>
      <c r="U6" s="29"/>
    </row>
    <row r="7" spans="2:21" s="31" customFormat="1" ht="15.75" x14ac:dyDescent="0.25">
      <c r="B7" s="67" t="s">
        <v>57</v>
      </c>
      <c r="C7" s="87"/>
      <c r="D7" s="87"/>
      <c r="E7" s="87"/>
      <c r="F7" s="87"/>
      <c r="G7" s="87"/>
      <c r="H7" s="42"/>
      <c r="J7" s="29"/>
      <c r="K7" s="29"/>
      <c r="L7" s="29"/>
      <c r="M7" s="30"/>
      <c r="N7" s="29"/>
      <c r="O7" s="29"/>
      <c r="P7" s="30"/>
      <c r="Q7" s="30"/>
      <c r="R7" s="29"/>
      <c r="S7" s="29"/>
      <c r="T7" s="29"/>
      <c r="U7" s="29"/>
    </row>
    <row r="8" spans="2:21" s="31" customFormat="1" ht="15.75" x14ac:dyDescent="0.25">
      <c r="B8" s="67" t="s">
        <v>56</v>
      </c>
      <c r="C8" s="87"/>
      <c r="D8" s="87"/>
      <c r="E8" s="87"/>
      <c r="F8" s="87"/>
      <c r="G8" s="87"/>
      <c r="H8" s="42"/>
      <c r="J8" s="29"/>
      <c r="K8" s="29"/>
      <c r="L8" s="29"/>
      <c r="M8" s="30"/>
      <c r="N8" s="29"/>
      <c r="O8" s="29"/>
      <c r="P8" s="30"/>
      <c r="Q8" s="30"/>
      <c r="R8" s="29"/>
      <c r="S8" s="29"/>
      <c r="T8" s="29"/>
      <c r="U8" s="29"/>
    </row>
    <row r="9" spans="2:21" s="31" customFormat="1" ht="15.75" x14ac:dyDescent="0.25">
      <c r="B9" s="67" t="s">
        <v>55</v>
      </c>
      <c r="C9" s="87"/>
      <c r="D9" s="87"/>
      <c r="E9" s="87"/>
      <c r="F9" s="87"/>
      <c r="G9" s="87"/>
      <c r="H9" s="42"/>
      <c r="J9" s="29"/>
      <c r="K9" s="29"/>
      <c r="L9" s="29"/>
      <c r="M9" s="30"/>
      <c r="N9" s="29"/>
      <c r="O9" s="29"/>
      <c r="P9" s="30"/>
      <c r="Q9" s="30"/>
      <c r="R9" s="29"/>
      <c r="S9" s="29"/>
      <c r="T9" s="29"/>
      <c r="U9" s="29"/>
    </row>
    <row r="10" spans="2:21" s="31" customFormat="1" ht="15.75" x14ac:dyDescent="0.25">
      <c r="B10" s="67" t="s">
        <v>54</v>
      </c>
      <c r="C10" s="87"/>
      <c r="D10" s="87"/>
      <c r="E10" s="87"/>
      <c r="F10" s="87"/>
      <c r="G10" s="87"/>
      <c r="H10" s="42"/>
      <c r="J10" s="29"/>
      <c r="K10" s="29"/>
      <c r="L10" s="29"/>
      <c r="M10" s="30"/>
      <c r="N10" s="29"/>
      <c r="O10" s="29"/>
      <c r="P10" s="30"/>
      <c r="Q10" s="30"/>
      <c r="R10" s="29"/>
      <c r="S10" s="29"/>
      <c r="T10" s="29"/>
      <c r="U10" s="29"/>
    </row>
    <row r="11" spans="2:21" s="31" customFormat="1" ht="15.75" x14ac:dyDescent="0.25">
      <c r="B11" s="67"/>
      <c r="C11" s="87"/>
      <c r="D11" s="87"/>
      <c r="E11" s="87"/>
      <c r="F11" s="87"/>
      <c r="G11" s="87"/>
      <c r="H11" s="42"/>
      <c r="J11" s="29"/>
      <c r="K11" s="29"/>
      <c r="L11" s="29"/>
      <c r="M11" s="30"/>
      <c r="N11" s="29"/>
      <c r="O11" s="29"/>
      <c r="P11" s="30"/>
      <c r="Q11" s="30"/>
      <c r="R11" s="29"/>
      <c r="S11" s="29"/>
      <c r="T11" s="29"/>
      <c r="U11" s="29"/>
    </row>
    <row r="12" spans="2:21" s="31" customFormat="1" ht="15.75" x14ac:dyDescent="0.25">
      <c r="B12" s="67"/>
      <c r="C12" s="87"/>
      <c r="D12" s="87"/>
      <c r="E12" s="87"/>
      <c r="F12" s="87"/>
      <c r="G12" s="87"/>
      <c r="H12" s="42"/>
      <c r="J12" s="29"/>
      <c r="K12" s="29"/>
      <c r="L12" s="29"/>
      <c r="M12" s="30"/>
      <c r="N12" s="29"/>
      <c r="O12" s="29"/>
      <c r="P12" s="30"/>
      <c r="Q12" s="30"/>
      <c r="R12" s="29"/>
      <c r="S12" s="29"/>
      <c r="T12" s="29"/>
      <c r="U12" s="29"/>
    </row>
    <row r="13" spans="2:21" s="31" customFormat="1" ht="15.75" x14ac:dyDescent="0.25">
      <c r="B13" s="67"/>
      <c r="C13" s="87"/>
      <c r="D13" s="87"/>
      <c r="E13" s="87"/>
      <c r="F13" s="87"/>
      <c r="G13" s="87"/>
      <c r="H13" s="42"/>
      <c r="J13" s="29"/>
      <c r="K13" s="29"/>
      <c r="L13" s="29"/>
      <c r="M13" s="30"/>
      <c r="N13" s="29"/>
      <c r="O13" s="29"/>
      <c r="P13" s="30"/>
      <c r="Q13" s="30"/>
      <c r="R13" s="29"/>
      <c r="S13" s="29"/>
      <c r="T13" s="29"/>
      <c r="U13" s="29"/>
    </row>
    <row r="14" spans="2:21" s="31" customFormat="1" ht="15.75" x14ac:dyDescent="0.25">
      <c r="B14" s="67"/>
      <c r="C14" s="87"/>
      <c r="D14" s="87"/>
      <c r="E14" s="87"/>
      <c r="F14" s="87"/>
      <c r="G14" s="87"/>
      <c r="H14" s="42"/>
      <c r="J14" s="29"/>
      <c r="K14" s="29"/>
      <c r="L14" s="29"/>
      <c r="M14" s="30"/>
      <c r="N14" s="29"/>
      <c r="O14" s="29"/>
      <c r="P14" s="30"/>
      <c r="Q14" s="30"/>
      <c r="R14" s="29"/>
      <c r="S14" s="29"/>
      <c r="T14" s="29"/>
      <c r="U14" s="29"/>
    </row>
    <row r="15" spans="2:21" s="31" customFormat="1" ht="15.75" x14ac:dyDescent="0.25">
      <c r="B15" s="67"/>
      <c r="C15" s="87"/>
      <c r="D15" s="87"/>
      <c r="E15" s="87"/>
      <c r="F15" s="87"/>
      <c r="G15" s="87"/>
      <c r="H15" s="42"/>
      <c r="J15" s="29"/>
      <c r="K15" s="29"/>
      <c r="L15" s="29"/>
      <c r="M15" s="30"/>
      <c r="N15" s="29"/>
      <c r="O15" s="29"/>
      <c r="P15" s="30"/>
      <c r="Q15" s="30"/>
      <c r="R15" s="29"/>
      <c r="S15" s="29"/>
      <c r="T15" s="29"/>
      <c r="U15" s="29"/>
    </row>
    <row r="16" spans="2:21" s="31" customFormat="1" ht="15.75" x14ac:dyDescent="0.25">
      <c r="B16" s="67"/>
      <c r="C16" s="87"/>
      <c r="D16" s="87"/>
      <c r="E16" s="87"/>
      <c r="F16" s="87"/>
      <c r="G16" s="87"/>
      <c r="H16" s="42"/>
      <c r="J16" s="29"/>
      <c r="K16" s="29"/>
      <c r="L16" s="29"/>
      <c r="M16" s="30"/>
      <c r="N16" s="29"/>
      <c r="O16" s="29"/>
      <c r="P16" s="30"/>
      <c r="Q16" s="30"/>
      <c r="R16" s="29"/>
      <c r="S16" s="29"/>
      <c r="T16" s="29"/>
      <c r="U16" s="29"/>
    </row>
    <row r="17" spans="2:21" s="31" customFormat="1" ht="15" x14ac:dyDescent="0.2">
      <c r="B17" s="36"/>
      <c r="C17" s="35"/>
      <c r="D17" s="32"/>
      <c r="E17" s="32"/>
      <c r="F17" s="29"/>
      <c r="G17" s="30"/>
      <c r="H17" s="29"/>
      <c r="J17" s="29"/>
      <c r="K17" s="29"/>
      <c r="L17" s="29"/>
      <c r="M17" s="30"/>
      <c r="N17" s="29"/>
      <c r="O17" s="29"/>
      <c r="P17" s="30"/>
      <c r="Q17" s="30"/>
      <c r="R17" s="29"/>
      <c r="S17" s="29"/>
      <c r="T17" s="29"/>
      <c r="U17" s="29"/>
    </row>
    <row r="18" spans="2:21" s="31" customFormat="1" ht="37.5" customHeight="1" x14ac:dyDescent="0.25">
      <c r="B18" s="88" t="s">
        <v>43</v>
      </c>
      <c r="C18" s="86"/>
      <c r="D18" s="86"/>
      <c r="E18" s="86"/>
      <c r="F18" s="86"/>
      <c r="G18" s="86"/>
      <c r="H18" s="86"/>
      <c r="J18" s="29"/>
      <c r="K18" s="29"/>
      <c r="L18" s="29"/>
      <c r="M18" s="30"/>
      <c r="N18" s="29"/>
      <c r="O18" s="29"/>
      <c r="P18" s="30"/>
      <c r="Q18" s="30"/>
      <c r="R18" s="29"/>
      <c r="S18" s="29"/>
      <c r="T18" s="29"/>
      <c r="U18" s="29"/>
    </row>
    <row r="20" spans="2:21" ht="57.75" customHeight="1" x14ac:dyDescent="0.25">
      <c r="B20" s="85" t="s">
        <v>2</v>
      </c>
      <c r="C20" s="86"/>
      <c r="D20" s="86"/>
      <c r="E20" s="86"/>
      <c r="F20" s="86"/>
      <c r="G20" s="86"/>
      <c r="H20" s="86"/>
    </row>
  </sheetData>
  <mergeCells count="17">
    <mergeCell ref="B1:H1"/>
    <mergeCell ref="B3:G3"/>
    <mergeCell ref="B4:G4"/>
    <mergeCell ref="B5:G5"/>
    <mergeCell ref="B6:G6"/>
    <mergeCell ref="B20:H20"/>
    <mergeCell ref="B13:G13"/>
    <mergeCell ref="B7:G7"/>
    <mergeCell ref="B14:G14"/>
    <mergeCell ref="B15:G15"/>
    <mergeCell ref="B16:G16"/>
    <mergeCell ref="B18:H18"/>
    <mergeCell ref="B8:G8"/>
    <mergeCell ref="B9:G9"/>
    <mergeCell ref="B10:G10"/>
    <mergeCell ref="B11:G11"/>
    <mergeCell ref="B12:G12"/>
  </mergeCells>
  <pageMargins left="0.2" right="0.2" top="0.75" bottom="0.25" header="0.3" footer="0.3"/>
  <pageSetup orientation="landscape" r:id="rId1"/>
  <headerFooter>
    <oddHeader>&amp;L&amp;"Arial,Bold"&amp;12RFP P17-034 WIreless Network Upgrade&amp;C&amp;"Arial,Regular"&amp;14Appendix A – Cost Estimate Worksheet &amp;"-,Regular"&amp;11 &amp;R&amp;D</oddHead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E16DBAAF68B47B0BEBD158C50CBDA" ma:contentTypeVersion="15" ma:contentTypeDescription="Create a new document." ma:contentTypeScope="" ma:versionID="919e36106261ca6c8fa382f32e967313">
  <xsd:schema xmlns:xsd="http://www.w3.org/2001/XMLSchema" xmlns:xs="http://www.w3.org/2001/XMLSchema" xmlns:p="http://schemas.microsoft.com/office/2006/metadata/properties" xmlns:ns2="199c8dec-7e6e-4972-a2d7-03d9ccdffd61" xmlns:ns3="398a0f38-619d-4438-af28-013efcabb9d1" targetNamespace="http://schemas.microsoft.com/office/2006/metadata/properties" ma:root="true" ma:fieldsID="f6c1331b777637db3b2298c835872c28" ns2:_="" ns3:_="">
    <xsd:import namespace="199c8dec-7e6e-4972-a2d7-03d9ccdffd61"/>
    <xsd:import namespace="398a0f38-619d-4438-af28-013efcabb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Comment"/>
                <xsd:element ref="ns2:Date" minOccurs="0"/>
                <xsd:element ref="ns2:MediaServiceAutoKeyPoints" minOccurs="0"/>
                <xsd:element ref="ns2:MediaServiceKeyPoints" minOccurs="0"/>
                <xsd:element ref="ns2:DateUpd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c8dec-7e6e-4972-a2d7-03d9ccdff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Comment" ma:index="18" ma:displayName="Comment" ma:description="Comments" ma:internalName="Comment">
      <xsd:simpleType>
        <xsd:restriction base="dms:Text">
          <xsd:maxLength value="255"/>
        </xsd:restriction>
      </xsd:simpleType>
    </xsd:element>
    <xsd:element name="Date" ma:index="19" nillable="true" ma:displayName="Date" ma:format="DateOnly" ma:internalName="Date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Updated" ma:index="22" nillable="true" ma:displayName="Date Updated" ma:format="DateOnly" ma:internalName="DateUpdat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a0f38-619d-4438-af28-013efcabb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199c8dec-7e6e-4972-a2d7-03d9ccdffd61">Version 1 - ML</Comment>
    <Date xmlns="199c8dec-7e6e-4972-a2d7-03d9ccdffd61" xsi:nil="true"/>
    <DateUpdated xmlns="199c8dec-7e6e-4972-a2d7-03d9ccdffd61" xsi:nil="true"/>
  </documentManagement>
</p:properties>
</file>

<file path=customXml/itemProps1.xml><?xml version="1.0" encoding="utf-8"?>
<ds:datastoreItem xmlns:ds="http://schemas.openxmlformats.org/officeDocument/2006/customXml" ds:itemID="{4C8310CC-CE15-4B8C-84EB-2A46D747CA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9c8dec-7e6e-4972-a2d7-03d9ccdffd61"/>
    <ds:schemaRef ds:uri="398a0f38-619d-4438-af28-013efcabb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C45E4A-2D30-421A-9D46-D205A16DB3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A51FA-E4F2-43F7-B304-E14708F6B1DD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98a0f38-619d-4438-af28-013efcabb9d1"/>
    <ds:schemaRef ds:uri="199c8dec-7e6e-4972-a2d7-03d9ccdffd6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Attachment A - Section 1</vt:lpstr>
      <vt:lpstr>Attachment A - Section 2</vt:lpstr>
      <vt:lpstr>Attachment A - Section 3</vt:lpstr>
      <vt:lpstr>'Attachment A - Section 1'!Print_Area</vt:lpstr>
      <vt:lpstr>'Attachment A - Section 2'!Print_Area</vt:lpstr>
      <vt:lpstr>'Attachment A - Section 3'!Print_Area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Judice</dc:creator>
  <cp:lastModifiedBy>Windows User</cp:lastModifiedBy>
  <cp:lastPrinted>2017-12-13T21:42:08Z</cp:lastPrinted>
  <dcterms:created xsi:type="dcterms:W3CDTF">2015-02-12T19:26:23Z</dcterms:created>
  <dcterms:modified xsi:type="dcterms:W3CDTF">2020-12-10T16:29:59Z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0x01010043EE16DBAAF68B47B0BEBD158C50CBDA</vt:lpwstr>
  </property>
</Properties>
</file>