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\RFP (Proposal)\Proposals 18-19\19RFP079 Air Conditioning and Heating (HVAC) Services\Posted Documents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HUR'!$A$1:$J$43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HUR'!$A$1:$J$43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5" i="1" l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1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0" i="1"/>
  <c r="I39" i="1"/>
  <c r="I38" i="1"/>
  <c r="I37" i="1"/>
  <c r="I36" i="1"/>
  <c r="I35" i="1"/>
  <c r="H41" i="1" l="1"/>
  <c r="J27" i="2" l="1"/>
  <c r="H42" i="1"/>
  <c r="G36" i="1"/>
  <c r="J41" i="1"/>
  <c r="L27" i="2" s="1"/>
  <c r="G40" i="1"/>
  <c r="G39" i="1"/>
  <c r="G38" i="1"/>
  <c r="G37" i="1"/>
  <c r="J28" i="2" l="1"/>
  <c r="J42" i="1"/>
  <c r="L28" i="2"/>
  <c r="H27" i="2"/>
  <c r="I28" i="2" l="1"/>
  <c r="I27" i="2"/>
  <c r="I41" i="1"/>
  <c r="G41" i="1"/>
  <c r="F42" i="1"/>
  <c r="H28" i="2" s="1"/>
  <c r="K27" i="2" l="1"/>
  <c r="G42" i="1"/>
  <c r="I42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<sst xmlns="http://schemas.openxmlformats.org/spreadsheetml/2006/main" count="98" uniqueCount="60">
  <si>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</si>
  <si>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</si>
  <si>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</si>
  <si>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</si>
  <si>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</si>
  <si>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</si>
  <si>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</si>
  <si>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</si>
  <si>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</si>
  <si>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</si>
  <si>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</si>
  <si>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</si>
  <si>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</si>
  <si>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</si>
  <si>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</si>
  <si>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</si>
  <si>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</si>
  <si>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</si>
  <si>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</si>
  <si>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</si>
  <si>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</si>
  <si>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</si>
  <si>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</si>
  <si>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</si>
  <si>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</si>
  <si>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</si>
  <si>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</si>
  <si>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</si>
  <si>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</si>
  <si>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</si>
  <si>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</si>
  <si>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</si>
  <si>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</si>
  <si>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</si>
  <si>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</si>
  <si>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</si>
  <si>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</si>
  <si>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</si>
  <si>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</si>
  <si>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</si>
  <si>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</si>
  <si>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</si>
  <si>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</si>
  <si>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</si>
  <si>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</si>
  <si>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</si>
  <si>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</si>
  <si>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</si>
  <si>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</si>
  <si>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</si>
  <si>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</si>
  <si>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</si>
  <si>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</si>
  <si>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</si>
  <si>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</si>
  <si>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Solicitation Number: 19RFP079 - Air Conditioning and Heating (HVAC) Services</t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</si>
  <si>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Certification accepted are State of Texas HUB and City of Austin.  </t>
    </r>
  </si>
  <si>
    <r>
      <rPr>
        <sz val="14"/>
        <rFont val="Arial"/>
        <family val="2"/>
      </rPr>
      <t>Please complete the following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</si>
  <si>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t>(Full legal name of firm, including DBA, if applicable)</t>
  </si>
  <si>
    <t>Solicitation Number: 19RFP079 - Air Conditioning and Heating (HVAC) Maintainence and Repair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</si>
</sst>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>
      <alignment horizontal="right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N43"/>
  <sheetViews>
    <sheetView showGridLines="0" tabSelected="1" view="pageLayout" topLeftCell="A7" zoomScale="60" zoomScaleNormal="70" zoomScalePageLayoutView="60" workbookViewId="0">
      <selection activeCell="F8" sqref="F8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5"/>
      <c r="B1" s="175"/>
      <c r="C1" s="175"/>
      <c r="D1" s="175"/>
      <c r="E1" s="175" t="s">
        <v>34</v>
      </c>
      <c r="F1" s="175"/>
      <c r="G1" s="175"/>
      <c r="H1" s="175"/>
      <c r="I1" s="174"/>
      <c r="J1" s="174"/>
    </row>
    <row r="2" spans="1:10" ht="30.75" thickBot="1" x14ac:dyDescent="0.45">
      <c r="A2" s="176"/>
      <c r="B2" s="176"/>
      <c r="C2" s="176"/>
      <c r="D2" s="176"/>
      <c r="E2" s="176" t="s">
        <v>59</v>
      </c>
      <c r="F2" s="176"/>
      <c r="G2" s="176"/>
      <c r="H2" s="176"/>
      <c r="I2" s="111"/>
      <c r="J2" s="111"/>
    </row>
    <row r="3" spans="1:10" ht="30" customHeight="1" thickBot="1" x14ac:dyDescent="0.25">
      <c r="A3" s="204" t="s">
        <v>35</v>
      </c>
      <c r="B3" s="135"/>
      <c r="C3" s="135"/>
      <c r="D3" s="135"/>
      <c r="E3" s="135"/>
      <c r="F3" s="135"/>
      <c r="G3" s="135"/>
      <c r="H3" s="135"/>
      <c r="I3" s="135"/>
      <c r="J3" s="136"/>
    </row>
    <row r="4" spans="1:10" s="1" customFormat="1" ht="30" customHeight="1" x14ac:dyDescent="0.25">
      <c r="A4" s="206"/>
      <c r="B4" s="206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2"/>
      <c r="D5" s="112" t="s">
        <v>15</v>
      </c>
      <c r="E5" s="112"/>
      <c r="F5" s="72"/>
      <c r="G5" s="73"/>
      <c r="H5" s="75"/>
      <c r="I5" s="73"/>
      <c r="J5" s="76"/>
    </row>
    <row r="6" spans="1:10" s="1" customFormat="1" ht="36" x14ac:dyDescent="0.25">
      <c r="A6" s="207"/>
      <c r="B6" s="206" t="s">
        <v>20</v>
      </c>
      <c r="C6" s="96"/>
      <c r="D6" s="96"/>
      <c r="E6" s="96"/>
      <c r="F6" s="100" t="s">
        <v>14</v>
      </c>
      <c r="G6" s="122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3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7.5" customHeight="1" x14ac:dyDescent="0.25">
      <c r="A10" s="100" t="s">
        <v>44</v>
      </c>
      <c r="B10" s="122"/>
      <c r="C10" s="122"/>
      <c r="D10" s="122"/>
      <c r="E10" s="122"/>
      <c r="G10" s="159"/>
      <c r="H10" s="159"/>
      <c r="I10" s="205"/>
      <c r="J10" s="205"/>
    </row>
    <row r="11" spans="1:10" s="1" customFormat="1" ht="90.75" customHeight="1" thickBot="1" x14ac:dyDescent="0.35">
      <c r="A11" s="155" t="s">
        <v>42</v>
      </c>
      <c r="B11" s="45">
        <v>1</v>
      </c>
      <c r="D11" s="155" t="s">
        <v>46</v>
      </c>
      <c r="E11" s="130"/>
      <c r="F11" s="45">
        <v>1</v>
      </c>
      <c r="G11" s="155" t="s">
        <v>47</v>
      </c>
      <c r="H11" s="45">
        <v>1</v>
      </c>
      <c r="I11" s="130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36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3" t="s">
        <v>52</v>
      </c>
      <c r="B14" s="202"/>
      <c r="C14" s="145"/>
      <c r="D14" s="7"/>
      <c r="E14" s="98"/>
      <c r="F14" s="183" t="s">
        <v>19</v>
      </c>
      <c r="G14" s="99"/>
      <c r="H14" s="179"/>
      <c r="J14" s="146"/>
    </row>
    <row r="15" spans="1:10" s="8" customFormat="1" ht="24.95" customHeight="1" x14ac:dyDescent="0.2">
      <c r="A15" s="93"/>
      <c r="B15" s="93"/>
      <c r="C15" s="41"/>
      <c r="D15" s="7"/>
      <c r="E15" s="171"/>
      <c r="F15" s="172" t="s">
        <v>48</v>
      </c>
      <c r="G15" s="41" t="s">
        <v>22</v>
      </c>
      <c r="H15" s="141"/>
      <c r="I15" s="142"/>
      <c r="J15" s="142"/>
    </row>
    <row r="16" spans="1:10" s="8" customFormat="1" ht="24.95" customHeight="1" x14ac:dyDescent="0.2">
      <c r="A16" s="93"/>
      <c r="B16" s="93"/>
      <c r="C16" s="41"/>
      <c r="D16" s="7"/>
      <c r="E16" s="101"/>
      <c r="F16" s="172" t="s">
        <v>16</v>
      </c>
      <c r="G16" s="41" t="s">
        <v>21</v>
      </c>
      <c r="H16" s="141"/>
      <c r="I16" s="142"/>
      <c r="J16" s="142"/>
    </row>
    <row r="17" spans="1:14" s="8" customFormat="1" ht="34.5" customHeight="1" x14ac:dyDescent="0.2">
      <c r="A17" s="93"/>
      <c r="B17" s="93"/>
      <c r="C17" s="41"/>
      <c r="D17" s="7"/>
      <c r="E17" s="101"/>
      <c r="F17" s="172" t="s">
        <v>54</v>
      </c>
      <c r="G17" s="41" t="s">
        <v>21</v>
      </c>
      <c r="H17" s="141"/>
      <c r="I17" s="142"/>
      <c r="J17" s="142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21</v>
      </c>
      <c r="H18" s="141"/>
      <c r="I18" s="142"/>
      <c r="J18" s="142"/>
    </row>
    <row r="19" spans="1:14" s="8" customFormat="1" ht="36" customHeight="1" thickBot="1" x14ac:dyDescent="0.25">
      <c r="A19" s="94"/>
      <c r="B19" s="94"/>
      <c r="C19" s="42"/>
      <c r="D19" s="7"/>
      <c r="E19" s="121"/>
      <c r="F19" s="201" t="s">
        <v>18</v>
      </c>
      <c r="G19" s="42" t="s">
        <v>21</v>
      </c>
      <c r="H19" s="168"/>
      <c r="I19" s="169"/>
      <c r="J19" s="169"/>
    </row>
    <row r="20" spans="1:14" s="8" customFormat="1" ht="30.75" customHeight="1" thickBot="1" x14ac:dyDescent="0.25">
      <c r="A20" s="194" t="s">
        <v>51</v>
      </c>
      <c r="B20" s="195"/>
      <c r="C20" s="196"/>
      <c r="D20" s="196"/>
      <c r="E20" s="197"/>
      <c r="F20" s="197"/>
      <c r="G20" s="198"/>
      <c r="H20" s="199"/>
      <c r="I20" s="199"/>
      <c r="J20" s="200"/>
    </row>
    <row r="21" spans="1:14" s="4" customFormat="1" ht="30" customHeight="1" thickBot="1" x14ac:dyDescent="0.25">
      <c r="A21" s="170" t="s">
        <v>37</v>
      </c>
      <c r="B21" s="170"/>
      <c r="C21" s="170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67" t="s">
        <v>45</v>
      </c>
      <c r="B22" s="167"/>
      <c r="C22" s="167"/>
      <c r="D22" s="167"/>
      <c r="E22" s="167"/>
      <c r="F22" s="167"/>
      <c r="G22" s="167"/>
      <c r="H22" s="167"/>
      <c r="I22" s="167"/>
      <c r="J22" s="167"/>
      <c r="N22" s="5"/>
    </row>
    <row r="23" spans="1:14" s="1" customFormat="1" ht="24" customHeight="1" thickBot="1" x14ac:dyDescent="0.25">
      <c r="A23" s="56" t="s">
        <v>40</v>
      </c>
      <c r="B23" s="43"/>
      <c r="C23" s="43"/>
      <c r="D23" s="43"/>
      <c r="E23" s="144"/>
      <c r="F23" s="43"/>
      <c r="H23" s="180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23</v>
      </c>
      <c r="G24" s="39" t="s">
        <v>24</v>
      </c>
      <c r="H24" s="40" t="s">
        <v>25</v>
      </c>
      <c r="I24" s="39" t="s">
        <v>26</v>
      </c>
      <c r="J24" s="59" t="s">
        <v>27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3" t="s">
        <v>28</v>
      </c>
      <c r="G25" s="54" t="s">
        <v>29</v>
      </c>
      <c r="H25" s="140" t="s">
        <v>30</v>
      </c>
      <c r="I25" s="54" t="s">
        <v>31</v>
      </c>
      <c r="J25" s="60" t="s">
        <v>32</v>
      </c>
    </row>
    <row r="26" spans="1:14" s="4" customFormat="1" ht="33.950000000000003" customHeight="1" x14ac:dyDescent="0.2">
      <c r="A26" s="151"/>
      <c r="B26" s="152"/>
      <c r="C26" s="14"/>
      <c r="D26" s="14"/>
      <c r="E26" s="126"/>
      <c r="F26" s="153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2"/>
      <c r="B27" s="133"/>
      <c r="C27" s="19"/>
      <c r="D27" s="19"/>
      <c r="E27" s="123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8"/>
      <c r="B28" s="119"/>
      <c r="C28" s="119"/>
      <c r="D28" s="119"/>
      <c r="E28" s="119"/>
      <c r="F28" s="156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4" t="s">
        <v>56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14" s="4" customFormat="1" ht="28.5" customHeight="1" x14ac:dyDescent="0.2">
      <c r="A31" s="187" t="s">
        <v>53</v>
      </c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14" s="1" customFormat="1" ht="24" customHeight="1" thickBot="1" x14ac:dyDescent="0.25">
      <c r="A32" s="56" t="s">
        <v>41</v>
      </c>
      <c r="B32" s="43"/>
      <c r="C32" s="43"/>
      <c r="D32" s="43"/>
      <c r="E32" s="43"/>
      <c r="F32" s="43"/>
      <c r="H32" s="181" t="s">
        <v>7</v>
      </c>
      <c r="I32" s="43"/>
      <c r="J32" s="43"/>
    </row>
    <row r="33" spans="1:10" s="1" customFormat="1" ht="15" customHeight="1" x14ac:dyDescent="0.2">
      <c r="A33" s="109"/>
      <c r="B33" s="103"/>
      <c r="C33" s="103"/>
      <c r="D33" s="103"/>
      <c r="E33" s="138"/>
      <c r="F33" s="39" t="s">
        <v>23</v>
      </c>
      <c r="G33" s="39" t="s">
        <v>24</v>
      </c>
      <c r="H33" s="40" t="s">
        <v>25</v>
      </c>
      <c r="I33" s="39" t="s">
        <v>26</v>
      </c>
      <c r="J33" s="59" t="s">
        <v>27</v>
      </c>
    </row>
    <row r="34" spans="1:10" s="4" customFormat="1" ht="75.75" customHeight="1" thickBot="1" x14ac:dyDescent="0.25">
      <c r="A34" s="110" t="s">
        <v>13</v>
      </c>
      <c r="B34" s="157" t="s">
        <v>5</v>
      </c>
      <c r="C34" s="157" t="s">
        <v>4</v>
      </c>
      <c r="D34" s="104" t="s">
        <v>3</v>
      </c>
      <c r="E34" s="177" t="s">
        <v>6</v>
      </c>
      <c r="F34" s="53" t="s">
        <v>28</v>
      </c>
      <c r="G34" s="54" t="s">
        <v>29</v>
      </c>
      <c r="H34" s="55" t="s">
        <v>30</v>
      </c>
      <c r="I34" s="54" t="s">
        <v>31</v>
      </c>
      <c r="J34" s="60" t="s">
        <v>32</v>
      </c>
    </row>
    <row r="35" spans="1:10" s="4" customFormat="1" ht="33.950000000000003" customHeight="1" x14ac:dyDescent="0.2">
      <c r="A35" s="13"/>
      <c r="B35" s="158"/>
      <c r="C35" s="158"/>
      <c r="D35" s="14"/>
      <c r="E35" s="126"/>
      <c r="F35" s="9"/>
      <c r="G35" s="15">
        <f t="shared" ref="G35:G42" si="0">F35/H$11</f>
        <v>0</v>
      </c>
      <c r="H35" s="16"/>
      <c r="I35" s="15">
        <f>H35/(F$35+0.0000001)</f>
        <v>0</v>
      </c>
      <c r="J35" s="17"/>
    </row>
    <row r="36" spans="1:10" s="4" customFormat="1" ht="33.950000000000003" customHeight="1" x14ac:dyDescent="0.2">
      <c r="A36" s="18"/>
      <c r="B36" s="19"/>
      <c r="C36" s="19"/>
      <c r="D36" s="19"/>
      <c r="E36" s="123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0" s="4" customFormat="1" ht="33.950000000000003" customHeight="1" x14ac:dyDescent="0.2">
      <c r="A37" s="18"/>
      <c r="B37" s="19"/>
      <c r="C37" s="19"/>
      <c r="D37" s="19"/>
      <c r="E37" s="123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0" s="4" customFormat="1" ht="33.950000000000003" customHeight="1" x14ac:dyDescent="0.2">
      <c r="A38" s="18"/>
      <c r="B38" s="19"/>
      <c r="C38" s="19"/>
      <c r="D38" s="19"/>
      <c r="E38" s="123"/>
      <c r="F38" s="10"/>
      <c r="G38" s="20">
        <f t="shared" si="0"/>
        <v>0</v>
      </c>
      <c r="H38" s="21"/>
      <c r="I38" s="20">
        <f>H38/(F$38+0.0000001)</f>
        <v>0</v>
      </c>
      <c r="J38" s="64"/>
    </row>
    <row r="39" spans="1:10" s="4" customFormat="1" ht="33.950000000000003" customHeight="1" x14ac:dyDescent="0.2">
      <c r="A39" s="18"/>
      <c r="B39" s="19"/>
      <c r="C39" s="19"/>
      <c r="D39" s="19"/>
      <c r="E39" s="123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0" s="4" customFormat="1" ht="33.950000000000003" customHeight="1" thickBot="1" x14ac:dyDescent="0.25">
      <c r="A40" s="18"/>
      <c r="B40" s="19"/>
      <c r="C40" s="19"/>
      <c r="D40" s="19"/>
      <c r="E40" s="123"/>
      <c r="F40" s="10"/>
      <c r="G40" s="20">
        <f t="shared" si="0"/>
        <v>0</v>
      </c>
      <c r="H40" s="22"/>
      <c r="I40" s="23">
        <f>H40/(F$40+0.0000001)</f>
        <v>0</v>
      </c>
      <c r="J40" s="65"/>
    </row>
    <row r="41" spans="1:10" s="4" customFormat="1" ht="33.950000000000003" customHeight="1" thickTop="1" thickBot="1" x14ac:dyDescent="0.25">
      <c r="A41" s="114" t="s">
        <v>38</v>
      </c>
      <c r="B41" s="115"/>
      <c r="C41" s="115"/>
      <c r="D41" s="115"/>
      <c r="E41" s="115"/>
      <c r="F41" s="11">
        <f>SUM(F35:F40)</f>
        <v>0</v>
      </c>
      <c r="G41" s="24">
        <f t="shared" si="0"/>
        <v>0</v>
      </c>
      <c r="H41" s="25">
        <f>SUM(H35:H40)</f>
        <v>0</v>
      </c>
      <c r="I41" s="26">
        <f>H41/(F$41+0.0000001)</f>
        <v>0</v>
      </c>
      <c r="J41" s="27">
        <f>SUM(J35:J40)</f>
        <v>0</v>
      </c>
    </row>
    <row r="42" spans="1:10" s="4" customFormat="1" ht="33.950000000000003" customHeight="1" thickTop="1" thickBot="1" x14ac:dyDescent="0.25">
      <c r="A42" s="116" t="s">
        <v>39</v>
      </c>
      <c r="B42" s="117"/>
      <c r="C42" s="117"/>
      <c r="D42" s="117"/>
      <c r="E42" s="117"/>
      <c r="F42" s="12">
        <f>F28+F41</f>
        <v>0</v>
      </c>
      <c r="G42" s="28">
        <f t="shared" si="0"/>
        <v>0</v>
      </c>
      <c r="H42" s="29">
        <f>H28+H41</f>
        <v>0</v>
      </c>
      <c r="I42" s="30">
        <f>H42/(F$42+0.0000001)</f>
        <v>0</v>
      </c>
      <c r="J42" s="31">
        <f>J28+J41</f>
        <v>0</v>
      </c>
    </row>
    <row r="43" spans="1:10" s="4" customFormat="1" ht="16.5" customHeight="1" x14ac:dyDescent="0.2">
      <c r="A43" s="178" t="s">
        <v>33</v>
      </c>
      <c r="B43" s="131"/>
      <c r="C43" s="131"/>
      <c r="D43" s="131"/>
      <c r="E43" s="131"/>
      <c r="F43" s="131"/>
      <c r="G43" s="131"/>
      <c r="H43" s="131"/>
      <c r="I43" s="131"/>
      <c r="J43" s="13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A7" sqref="A7:B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4"/>
      <c r="B1" s="134"/>
      <c r="C1" s="134"/>
      <c r="D1" s="134"/>
      <c r="E1" s="134"/>
      <c r="F1" s="134" t="s">
        <v>34</v>
      </c>
      <c r="G1" s="134"/>
      <c r="H1" s="134"/>
      <c r="I1" s="134"/>
      <c r="J1" s="134"/>
      <c r="K1" s="134"/>
      <c r="L1" s="134"/>
      <c r="M1" s="6"/>
      <c r="N1" s="6"/>
    </row>
    <row r="2" spans="1:16" s="4" customFormat="1" ht="30" customHeight="1" thickBot="1" x14ac:dyDescent="0.45">
      <c r="A2" s="137"/>
      <c r="B2" s="137"/>
      <c r="C2" s="137"/>
      <c r="D2" s="137"/>
      <c r="E2" s="137"/>
      <c r="F2" s="137" t="s">
        <v>55</v>
      </c>
      <c r="G2" s="137"/>
      <c r="H2" s="137"/>
      <c r="I2" s="137"/>
      <c r="J2" s="137"/>
      <c r="K2" s="137"/>
      <c r="L2" s="137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5" t="s">
        <v>0</v>
      </c>
      <c r="C4" s="96">
        <f>'DS and HUR'!C4:E4</f>
        <v>0</v>
      </c>
      <c r="D4" s="96"/>
      <c r="E4" s="96"/>
      <c r="F4" s="96"/>
      <c r="G4" s="96"/>
      <c r="H4" s="125"/>
      <c r="I4" s="125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4" t="s">
        <v>58</v>
      </c>
      <c r="D5" s="154"/>
      <c r="E5" s="154"/>
      <c r="F5" s="154"/>
      <c r="G5" s="154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207"/>
      <c r="B7" s="208" t="s">
        <v>20</v>
      </c>
      <c r="C7" s="96">
        <f>'DS and HUR'!C6:E6</f>
        <v>0</v>
      </c>
      <c r="D7" s="96"/>
      <c r="E7" s="96"/>
      <c r="F7" s="96"/>
      <c r="G7" s="159"/>
      <c r="H7" s="159"/>
      <c r="I7" s="159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1" t="s">
        <v>57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P9" s="5"/>
    </row>
    <row r="10" spans="1:16" s="1" customFormat="1" ht="18" x14ac:dyDescent="0.2">
      <c r="A10" s="128"/>
      <c r="B10" s="128"/>
      <c r="C10" s="128"/>
      <c r="D10" s="128"/>
      <c r="E10" s="128"/>
      <c r="F10" s="128"/>
      <c r="G10" s="128"/>
      <c r="H10" s="128"/>
      <c r="I10" s="182" t="s">
        <v>7</v>
      </c>
      <c r="J10" s="190"/>
      <c r="K10" s="190"/>
      <c r="L10" s="58"/>
    </row>
    <row r="11" spans="1:16" s="1" customFormat="1" ht="24" customHeight="1" thickBot="1" x14ac:dyDescent="0.25">
      <c r="A11" s="129" t="s">
        <v>43</v>
      </c>
      <c r="B11" s="129"/>
      <c r="C11" s="129"/>
      <c r="D11" s="129"/>
      <c r="E11" s="129"/>
      <c r="F11" s="129"/>
      <c r="G11" s="129"/>
      <c r="H11" s="129"/>
      <c r="I11" s="173"/>
      <c r="J11" s="191"/>
      <c r="K11" s="191"/>
      <c r="L11" s="57"/>
    </row>
    <row r="12" spans="1:16" s="1" customFormat="1" ht="15" customHeight="1" x14ac:dyDescent="0.2">
      <c r="A12" s="109"/>
      <c r="B12" s="103"/>
      <c r="C12" s="103"/>
      <c r="D12" s="103"/>
      <c r="E12" s="138"/>
      <c r="F12" s="147"/>
      <c r="G12" s="139"/>
      <c r="H12" s="39" t="s">
        <v>23</v>
      </c>
      <c r="I12" s="39" t="s">
        <v>24</v>
      </c>
      <c r="J12" s="40" t="s">
        <v>25</v>
      </c>
      <c r="K12" s="39" t="s">
        <v>26</v>
      </c>
      <c r="L12" s="59" t="s">
        <v>27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77" t="s">
        <v>6</v>
      </c>
      <c r="F13" s="148"/>
      <c r="G13" s="140"/>
      <c r="H13" s="53" t="s">
        <v>28</v>
      </c>
      <c r="I13" s="54" t="s">
        <v>29</v>
      </c>
      <c r="J13" s="55" t="s">
        <v>30</v>
      </c>
      <c r="K13" s="54" t="s">
        <v>31</v>
      </c>
      <c r="L13" s="60" t="s">
        <v>32</v>
      </c>
    </row>
    <row r="14" spans="1:16" s="4" customFormat="1" ht="33.950000000000003" customHeight="1" x14ac:dyDescent="0.2">
      <c r="A14" s="13"/>
      <c r="B14" s="14"/>
      <c r="C14" s="14"/>
      <c r="D14" s="14"/>
      <c r="E14" s="126"/>
      <c r="F14" s="149"/>
      <c r="G14" s="127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3"/>
      <c r="F15" s="150"/>
      <c r="G15" s="124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3"/>
      <c r="F16" s="150"/>
      <c r="G16" s="124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3"/>
      <c r="F17" s="150"/>
      <c r="G17" s="124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3"/>
      <c r="F18" s="150"/>
      <c r="G18" s="124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3"/>
      <c r="F19" s="150"/>
      <c r="G19" s="124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3"/>
      <c r="F20" s="150"/>
      <c r="G20" s="124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3"/>
      <c r="F21" s="150"/>
      <c r="G21" s="124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3"/>
      <c r="F22" s="150"/>
      <c r="G22" s="124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3"/>
      <c r="F23" s="150"/>
      <c r="G23" s="124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3"/>
      <c r="F24" s="150"/>
      <c r="G24" s="124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3"/>
      <c r="F25" s="150"/>
      <c r="G25" s="124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3"/>
      <c r="F26" s="150"/>
      <c r="G26" s="124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2"/>
      <c r="B27" s="164"/>
      <c r="C27" s="164"/>
      <c r="D27" s="164"/>
      <c r="E27" s="164"/>
      <c r="F27" s="164"/>
      <c r="G27" s="165" t="s">
        <v>49</v>
      </c>
      <c r="H27" s="11">
        <f>'DS and HUR'!F41+SUM(H14:H26)</f>
        <v>0</v>
      </c>
      <c r="I27" s="36">
        <f>H27/'DS and HUR'!H11</f>
        <v>0</v>
      </c>
      <c r="J27" s="25">
        <f>SUM(J14:J26)+'DS and HUR'!H41</f>
        <v>0</v>
      </c>
      <c r="K27" s="37">
        <f>J27/(H$27+0.0000001)</f>
        <v>0</v>
      </c>
      <c r="L27" s="27">
        <f>SUM(L14:L26)+'DS and HUR'!J41</f>
        <v>0</v>
      </c>
    </row>
    <row r="28" spans="1:17" s="4" customFormat="1" ht="33.950000000000003" customHeight="1" thickTop="1" thickBot="1" x14ac:dyDescent="0.25">
      <c r="A28" s="193"/>
      <c r="B28" s="166"/>
      <c r="C28" s="166"/>
      <c r="D28" s="166"/>
      <c r="E28" s="166"/>
      <c r="F28" s="166"/>
      <c r="G28" s="120" t="s">
        <v>50</v>
      </c>
      <c r="H28" s="12">
        <f>'DS and HUR'!F42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0" t="s">
        <v>33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2019-01-03T22:27:31Z</cp:lastPrinted>
  <dcterms:created xsi:type="dcterms:W3CDTF">2014-08-05T17:50:09Z</dcterms:created>
  <dcterms:modified xsi:type="dcterms:W3CDTF">2019-01-03T22:28:38Z</dcterms:modified>
</cp:coreProperties>
</file>