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0 - 190100-BURGR Repairs at Burger Stadium\HUB Package\"/>
    </mc:Choice>
  </mc:AlternateContent>
  <workbookProtection workbookPassword="C989" lockStructure="1"/>
  <bookViews>
    <workbookView xWindow="-120" yWindow="-120" windowWidth="29040" windowHeight="1644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H28" i="2" s="1"/>
  <c r="I28" i="2" s="1"/>
  <c r="F28" i="1"/>
  <c r="I27" i="2" l="1"/>
  <c r="G28" i="1"/>
  <c r="I28" i="1"/>
  <c r="I42" i="1"/>
  <c r="G42" i="1"/>
  <c r="F43" i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<sst xmlns="http://schemas.openxmlformats.org/spreadsheetml/2006/main" count="108" uniqueCount="67">
  <si>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</si>
  <si>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</si>
  <si>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</si>
  <si>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</si>
  <si>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</si>
  <si>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</si>
  <si>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</si>
  <si>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</si>
  <si>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</si>
  <si>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</si>
  <si>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</si>
  <si>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</si>
  <si>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</si>
  <si>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</si>
  <si>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</si>
  <si>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</si>
  <si>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</si>
  <si>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</si>
  <si>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</si>
  <si>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</si>
  <si>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</si>
  <si>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</si>
  <si>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</si>
  <si>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</si>
  <si>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</si>
  <si>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</si>
  <si>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</si>
  <si>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</si>
  <si>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</si>
  <si>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</si>
  <si>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</si>
  <si>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</si>
  <si>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</si>
  <si>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</si>
  <si>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</si>
  <si>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</si>
  <si>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</si>
  <si>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</si>
  <si>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</si>
  <si>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</si>
  <si>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</si>
  <si>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</si>
  <si>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</si>
  <si>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</si>
  <si>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</si>
  <si>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</si>
  <si>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</si>
  <si>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</si>
  <si>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</si>
  <si>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</si>
  <si>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</si>
  <si>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</si>
  <si>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</si>
  <si>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</si>
  <si>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</si>
  <si>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</si>
  <si>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</si>
  <si>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</si>
  <si>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</si>
  <si>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</si>
  <si>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 Sub(s)/Supp(s) (incl. this C.O. or Contract Amend.)</t>
  </si>
  <si>
    <t xml:space="preserve">                1.7          %</t>
  </si>
  <si>
    <t>Native/Asian American (A/NA)</t>
  </si>
  <si>
    <t xml:space="preserve">                1.9          %</t>
  </si>
  <si>
    <t xml:space="preserve">                    8.1          %</t>
  </si>
  <si>
    <t xml:space="preserve">                 10.2         %</t>
  </si>
  <si>
    <t>Solicitation Number: 20CSP080 - BURGR (Repairs at Burger Stadium)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</si>
</sst>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Border="1" applyAlignment="1" applyProtection="1">
      <alignment horizontal="center" vertical="center"/>
      <protection locked="0"/>
    </xf>
    <xf numFmtId="44" fontId="23" fillId="0" borderId="28" xfId="39" applyNumberFormat="1" applyFont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Protection="1">
      <protection locked="0"/>
    </xf>
    <xf numFmtId="10" fontId="23" fillId="18" borderId="34" xfId="39" applyNumberFormat="1" applyFont="1" applyFill="1" applyBorder="1" applyAlignment="1">
      <alignment horizontal="center" vertical="center"/>
    </xf>
    <xf numFmtId="10" fontId="20" fillId="18" borderId="11" xfId="39" applyNumberFormat="1" applyFont="1" applyFill="1" applyBorder="1" applyAlignment="1">
      <alignment horizontal="center" vertical="center"/>
    </xf>
    <xf numFmtId="44" fontId="20" fillId="18" borderId="31" xfId="0" applyNumberFormat="1" applyFont="1" applyFill="1" applyBorder="1" applyAlignment="1">
      <alignment horizontal="center" vertical="center"/>
    </xf>
    <xf numFmtId="10" fontId="20" fillId="18" borderId="31" xfId="39" applyNumberFormat="1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Alignment="1">
      <alignment vertical="center"/>
    </xf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/>
    <xf numFmtId="0" fontId="23" fillId="20" borderId="0" xfId="0" applyFont="1" applyFill="1" applyAlignment="1" applyProtection="1">
      <alignment horizontal="left"/>
      <protection locked="0"/>
    </xf>
    <xf numFmtId="0" fontId="23" fillId="20" borderId="0" xfId="0" applyFont="1" applyFill="1"/>
    <xf numFmtId="0" fontId="20" fillId="20" borderId="0" xfId="0" applyFont="1" applyFill="1" applyAlignment="1">
      <alignment horizontal="right"/>
    </xf>
    <xf numFmtId="0" fontId="20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/>
    <xf numFmtId="0" fontId="20" fillId="20" borderId="0" xfId="0" applyFont="1" applyFill="1" applyAlignment="1" applyProtection="1">
      <alignment horizontal="right" wrapText="1"/>
      <protection locked="0"/>
    </xf>
    <xf numFmtId="0" fontId="20" fillId="20" borderId="0" xfId="0" applyFont="1" applyFill="1" applyAlignment="1">
      <alignment horizontal="left"/>
    </xf>
    <xf numFmtId="0" fontId="23" fillId="20" borderId="0" xfId="0" applyFont="1" applyFill="1" applyAlignment="1">
      <alignment horizontal="left"/>
    </xf>
    <xf numFmtId="0" fontId="20" fillId="20" borderId="0" xfId="0" applyFont="1" applyFill="1" applyAlignment="1">
      <alignment horizontal="right" wrapText="1"/>
    </xf>
    <xf numFmtId="0" fontId="20" fillId="20" borderId="0" xfId="0" applyFont="1" applyFill="1" applyAlignment="1" applyProtection="1">
      <alignment horizontal="right"/>
      <protection locked="0"/>
    </xf>
    <xf numFmtId="44" fontId="20" fillId="20" borderId="0" xfId="0" applyNumberFormat="1" applyFont="1" applyFill="1"/>
    <xf numFmtId="0" fontId="20" fillId="20" borderId="0" xfId="0" applyFont="1" applyFill="1" applyAlignment="1">
      <alignment horizontal="center" wrapText="1"/>
    </xf>
    <xf numFmtId="0" fontId="20" fillId="20" borderId="0" xfId="0" applyFont="1" applyFill="1" applyAlignment="1">
      <alignment horizontal="center"/>
    </xf>
    <xf numFmtId="0" fontId="23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Alignment="1" applyProtection="1">
      <alignment horizontal="right"/>
      <protection locked="0"/>
    </xf>
    <xf numFmtId="0" fontId="23" fillId="20" borderId="0" xfId="0" applyFont="1" applyFill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1" borderId="42" xfId="0" applyFont="1" applyFill="1" applyBorder="1" applyAlignment="1">
      <alignment horizontal="left" vertical="center" wrapText="1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Protection="1">
      <protection locked="0"/>
    </xf>
    <xf numFmtId="0" fontId="20" fillId="20" borderId="0" xfId="0" applyFont="1" applyFill="1" applyAlignment="1">
      <alignment horizontal="left" wrapText="1"/>
    </xf>
    <xf numFmtId="44" fontId="20" fillId="18" borderId="20" xfId="0" applyNumberFormat="1" applyFont="1" applyFill="1" applyBorder="1" applyAlignment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/>
    <xf numFmtId="0" fontId="26" fillId="20" borderId="0" xfId="0" applyFont="1" applyFill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Alignment="1">
      <alignment horizontal="right" wrapText="1"/>
    </xf>
    <xf numFmtId="0" fontId="21" fillId="0" borderId="0" xfId="0" applyFont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/>
    </xf>
    <xf numFmtId="49" fontId="24" fillId="0" borderId="38" xfId="0" applyNumberFormat="1" applyFont="1" applyBorder="1" applyAlignment="1">
      <alignment horizontal="right" vertical="center"/>
    </xf>
    <xf numFmtId="0" fontId="21" fillId="0" borderId="38" xfId="0" applyFont="1" applyBorder="1"/>
    <xf numFmtId="0" fontId="20" fillId="0" borderId="38" xfId="0" applyFont="1" applyBorder="1" applyAlignment="1">
      <alignment horizontal="left" vertical="center" wrapText="1"/>
    </xf>
    <xf numFmtId="49" fontId="24" fillId="0" borderId="38" xfId="0" applyNumberFormat="1" applyFont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topLeftCell="A4" zoomScale="60" zoomScaleNormal="70" zoomScalePageLayoutView="60" workbookViewId="0">
      <selection activeCell="B16" sqref="B1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50"/>
      <c r="B1" s="150"/>
      <c r="C1" s="150"/>
      <c r="D1" s="150"/>
      <c r="E1" s="150" t="s">
        <v>35</v>
      </c>
      <c r="F1" s="150"/>
      <c r="G1" s="150"/>
      <c r="H1" s="150"/>
      <c r="I1" s="149"/>
      <c r="J1" s="149"/>
    </row>
    <row r="2" spans="1:10" ht="30.75" thickBot="1" x14ac:dyDescent="0.45">
      <c r="A2" s="151"/>
      <c r="B2" s="151"/>
      <c r="C2" s="151"/>
      <c r="D2" s="151"/>
      <c r="E2" s="151" t="s">
        <v>66</v>
      </c>
      <c r="F2" s="151"/>
      <c r="G2" s="151"/>
      <c r="H2" s="151"/>
      <c r="I2" s="96"/>
      <c r="J2" s="96"/>
    </row>
    <row r="3" spans="1:10" ht="30" customHeight="1" thickBot="1" x14ac:dyDescent="0.25">
      <c r="A3" s="188" t="s">
        <v>36</v>
      </c>
      <c r="B3" s="116"/>
      <c r="C3" s="116"/>
      <c r="D3" s="116"/>
      <c r="E3" s="116"/>
      <c r="F3" s="116"/>
      <c r="G3" s="116"/>
      <c r="H3" s="116"/>
      <c r="I3" s="116"/>
      <c r="J3" s="117"/>
    </row>
    <row r="4" spans="1:10" s="1" customFormat="1" ht="30" customHeight="1" x14ac:dyDescent="0.25">
      <c r="A4" s="67"/>
      <c r="B4" s="67" t="s">
        <v>0</v>
      </c>
      <c r="C4" s="84"/>
      <c r="D4" s="84"/>
      <c r="E4" s="84"/>
      <c r="F4" s="66"/>
      <c r="G4" s="67"/>
      <c r="H4" s="68" t="s">
        <v>8</v>
      </c>
      <c r="I4" s="67" t="s">
        <v>1</v>
      </c>
      <c r="J4" s="42"/>
    </row>
    <row r="5" spans="1:10" s="1" customFormat="1" ht="16.5" customHeight="1" x14ac:dyDescent="0.25">
      <c r="A5" s="64"/>
      <c r="C5" s="97"/>
      <c r="D5" s="97" t="s">
        <v>15</v>
      </c>
      <c r="E5" s="97"/>
      <c r="F5" s="66"/>
      <c r="G5" s="67"/>
      <c r="H5" s="66"/>
      <c r="I5" s="67"/>
      <c r="J5" s="69"/>
    </row>
    <row r="6" spans="1:10" s="1" customFormat="1" ht="40.5" customHeight="1" x14ac:dyDescent="0.25">
      <c r="A6" s="190"/>
      <c r="B6" s="191" t="s">
        <v>21</v>
      </c>
      <c r="C6" s="85"/>
      <c r="D6" s="85"/>
      <c r="E6" s="85"/>
      <c r="F6" s="73" t="s">
        <v>14</v>
      </c>
      <c r="G6" s="62"/>
      <c r="H6" s="62"/>
      <c r="I6" s="70" t="s">
        <v>9</v>
      </c>
      <c r="J6" s="63"/>
    </row>
    <row r="7" spans="1:10" s="1" customFormat="1" ht="8.1" customHeight="1" x14ac:dyDescent="0.25">
      <c r="A7" s="71"/>
      <c r="B7" s="72"/>
      <c r="C7" s="72"/>
      <c r="D7" s="72"/>
      <c r="E7" s="72"/>
      <c r="F7" s="73"/>
      <c r="G7" s="73"/>
      <c r="H7" s="73"/>
      <c r="I7" s="73"/>
      <c r="J7" s="66"/>
    </row>
    <row r="8" spans="1:10" s="1" customFormat="1" ht="30" customHeight="1" x14ac:dyDescent="0.25">
      <c r="A8" s="71"/>
      <c r="B8" s="72"/>
      <c r="C8" s="72"/>
      <c r="D8" s="67" t="s">
        <v>12</v>
      </c>
      <c r="E8" s="63"/>
      <c r="F8" s="67"/>
      <c r="G8" s="67" t="s">
        <v>11</v>
      </c>
      <c r="H8" s="63"/>
      <c r="I8" s="74" t="s">
        <v>10</v>
      </c>
      <c r="J8" s="63"/>
    </row>
    <row r="9" spans="1:10" s="1" customFormat="1" ht="12.75" customHeight="1" x14ac:dyDescent="0.25">
      <c r="A9" s="71"/>
      <c r="B9" s="72"/>
      <c r="C9" s="72"/>
      <c r="D9" s="67"/>
      <c r="E9" s="67"/>
      <c r="F9" s="67"/>
      <c r="G9" s="73"/>
      <c r="H9" s="67"/>
      <c r="I9" s="71"/>
      <c r="J9" s="71"/>
    </row>
    <row r="10" spans="1:10" s="1" customFormat="1" ht="30" customHeight="1" x14ac:dyDescent="0.25">
      <c r="A10" s="73" t="s">
        <v>45</v>
      </c>
      <c r="B10" s="62"/>
      <c r="C10" s="62"/>
      <c r="D10" s="62"/>
      <c r="E10" s="62"/>
      <c r="G10" s="137"/>
      <c r="H10" s="137"/>
      <c r="I10" s="189"/>
      <c r="J10" s="189"/>
    </row>
    <row r="11" spans="1:10" s="1" customFormat="1" ht="90.75" customHeight="1" thickBot="1" x14ac:dyDescent="0.35">
      <c r="A11" s="133" t="s">
        <v>43</v>
      </c>
      <c r="B11" s="43">
        <v>1</v>
      </c>
      <c r="D11" s="133" t="s">
        <v>48</v>
      </c>
      <c r="E11" s="73"/>
      <c r="F11" s="43">
        <v>1</v>
      </c>
      <c r="G11" s="133" t="s">
        <v>49</v>
      </c>
      <c r="H11" s="43">
        <v>1</v>
      </c>
      <c r="I11" s="73"/>
    </row>
    <row r="12" spans="1:10" s="1" customFormat="1" ht="11.25" customHeight="1" thickBot="1" x14ac:dyDescent="0.3">
      <c r="A12" s="73"/>
      <c r="B12" s="73"/>
      <c r="C12" s="43"/>
      <c r="D12" s="73"/>
      <c r="E12" s="73"/>
      <c r="F12" s="43"/>
      <c r="G12" s="75"/>
      <c r="H12" s="73"/>
      <c r="I12" s="73"/>
      <c r="J12" s="43"/>
    </row>
    <row r="13" spans="1:10" s="1" customFormat="1" ht="30" customHeight="1" thickBot="1" x14ac:dyDescent="0.25">
      <c r="A13" s="115"/>
      <c r="B13" s="116"/>
      <c r="C13" s="116"/>
      <c r="D13" s="116" t="s">
        <v>37</v>
      </c>
      <c r="E13" s="168"/>
      <c r="F13" s="116"/>
      <c r="G13" s="116"/>
      <c r="H13" s="116"/>
      <c r="I13" s="116"/>
      <c r="J13" s="117"/>
    </row>
    <row r="14" spans="1:10" s="7" customFormat="1" ht="33.75" customHeight="1" x14ac:dyDescent="0.25">
      <c r="A14" s="174" t="s">
        <v>54</v>
      </c>
      <c r="B14" s="124"/>
      <c r="C14" s="172"/>
      <c r="D14" s="172"/>
      <c r="E14" s="176"/>
      <c r="F14" s="179" t="s">
        <v>19</v>
      </c>
      <c r="G14" s="86"/>
      <c r="H14" s="169"/>
      <c r="J14" s="170"/>
    </row>
    <row r="15" spans="1:10" s="7" customFormat="1" ht="33.75" customHeight="1" x14ac:dyDescent="0.2">
      <c r="A15" s="147" t="s">
        <v>55</v>
      </c>
      <c r="B15" s="175" t="s">
        <v>23</v>
      </c>
      <c r="C15" s="173"/>
      <c r="E15" s="177"/>
      <c r="F15" s="147" t="s">
        <v>51</v>
      </c>
      <c r="G15" s="40" t="s">
        <v>23</v>
      </c>
      <c r="H15" s="180"/>
      <c r="I15" s="121"/>
      <c r="J15" s="121"/>
    </row>
    <row r="16" spans="1:10" s="7" customFormat="1" ht="33.75" customHeight="1" x14ac:dyDescent="0.2">
      <c r="A16" s="147" t="s">
        <v>56</v>
      </c>
      <c r="B16" s="175" t="s">
        <v>61</v>
      </c>
      <c r="E16" s="178"/>
      <c r="F16" s="147" t="s">
        <v>16</v>
      </c>
      <c r="G16" s="40" t="s">
        <v>22</v>
      </c>
      <c r="H16" s="120"/>
      <c r="I16" s="121"/>
      <c r="J16" s="121"/>
    </row>
    <row r="17" spans="1:14" s="7" customFormat="1" ht="33.75" customHeight="1" x14ac:dyDescent="0.2">
      <c r="A17" s="147" t="s">
        <v>62</v>
      </c>
      <c r="B17" s="175" t="s">
        <v>63</v>
      </c>
      <c r="E17" s="178"/>
      <c r="F17" s="147" t="s">
        <v>59</v>
      </c>
      <c r="G17" s="40" t="s">
        <v>22</v>
      </c>
      <c r="H17" s="167"/>
      <c r="I17" s="121"/>
      <c r="J17" s="121"/>
    </row>
    <row r="18" spans="1:14" s="7" customFormat="1" ht="33.75" customHeight="1" x14ac:dyDescent="0.2">
      <c r="A18" s="147" t="s">
        <v>17</v>
      </c>
      <c r="B18" s="175" t="s">
        <v>64</v>
      </c>
      <c r="E18" s="178"/>
      <c r="F18" s="87" t="s">
        <v>17</v>
      </c>
      <c r="G18" s="40" t="s">
        <v>22</v>
      </c>
      <c r="H18" s="120"/>
      <c r="I18" s="121"/>
      <c r="J18" s="121"/>
    </row>
    <row r="19" spans="1:14" s="7" customFormat="1" ht="33.75" customHeight="1" thickBot="1" x14ac:dyDescent="0.25">
      <c r="A19" s="147" t="s">
        <v>18</v>
      </c>
      <c r="B19" s="175" t="s">
        <v>65</v>
      </c>
      <c r="E19" s="178"/>
      <c r="F19" s="87" t="s">
        <v>18</v>
      </c>
      <c r="G19" s="40" t="s">
        <v>22</v>
      </c>
      <c r="H19" s="120"/>
      <c r="I19" s="121"/>
      <c r="J19" s="121"/>
    </row>
    <row r="20" spans="1:14" s="7" customFormat="1" ht="33.75" customHeight="1" thickBot="1" x14ac:dyDescent="0.25">
      <c r="A20" s="181" t="s">
        <v>57</v>
      </c>
      <c r="B20" s="182"/>
      <c r="C20" s="183"/>
      <c r="D20" s="183"/>
      <c r="E20" s="184"/>
      <c r="F20" s="184"/>
      <c r="G20" s="185"/>
      <c r="H20" s="186"/>
      <c r="I20" s="186"/>
      <c r="J20" s="187"/>
    </row>
    <row r="21" spans="1:14" s="4" customFormat="1" ht="30" customHeight="1" thickBot="1" x14ac:dyDescent="0.25">
      <c r="A21" s="171" t="s">
        <v>38</v>
      </c>
      <c r="B21" s="146"/>
      <c r="C21" s="146"/>
      <c r="D21" s="116"/>
      <c r="E21" s="115"/>
      <c r="F21" s="116"/>
      <c r="G21" s="116"/>
      <c r="H21" s="116"/>
      <c r="I21" s="116"/>
      <c r="J21" s="117"/>
    </row>
    <row r="22" spans="1:14" s="4" customFormat="1" ht="24.75" customHeight="1" x14ac:dyDescent="0.2">
      <c r="A22" s="145" t="s">
        <v>46</v>
      </c>
      <c r="B22" s="145"/>
      <c r="C22" s="145"/>
      <c r="D22" s="145"/>
      <c r="E22" s="145"/>
      <c r="F22" s="145"/>
      <c r="G22" s="145"/>
      <c r="H22" s="145"/>
      <c r="I22" s="145"/>
      <c r="J22" s="145"/>
      <c r="N22" s="5"/>
    </row>
    <row r="23" spans="1:14" s="1" customFormat="1" ht="24" customHeight="1" thickBot="1" x14ac:dyDescent="0.25">
      <c r="A23" s="51" t="s">
        <v>41</v>
      </c>
      <c r="B23" s="41"/>
      <c r="C23" s="41"/>
      <c r="D23" s="41"/>
      <c r="E23" s="123"/>
      <c r="F23" s="41"/>
      <c r="H23" s="154" t="s">
        <v>7</v>
      </c>
      <c r="I23" s="41"/>
      <c r="J23" s="41"/>
    </row>
    <row r="24" spans="1:14" s="1" customFormat="1" ht="48" customHeight="1" x14ac:dyDescent="0.2">
      <c r="A24" s="90"/>
      <c r="B24" s="91"/>
      <c r="C24" s="88"/>
      <c r="D24" s="88"/>
      <c r="E24" s="88"/>
      <c r="F24" s="39" t="s">
        <v>24</v>
      </c>
      <c r="G24" s="38" t="s">
        <v>25</v>
      </c>
      <c r="H24" s="39" t="s">
        <v>26</v>
      </c>
      <c r="I24" s="38" t="s">
        <v>27</v>
      </c>
      <c r="J24" s="53" t="s">
        <v>28</v>
      </c>
    </row>
    <row r="25" spans="1:14" s="4" customFormat="1" ht="48" customHeight="1" thickBot="1" x14ac:dyDescent="0.25">
      <c r="A25" s="92" t="s">
        <v>2</v>
      </c>
      <c r="B25" s="93"/>
      <c r="C25" s="89" t="s">
        <v>4</v>
      </c>
      <c r="D25" s="89" t="s">
        <v>3</v>
      </c>
      <c r="E25" s="89" t="s">
        <v>6</v>
      </c>
      <c r="F25" s="122" t="s">
        <v>29</v>
      </c>
      <c r="G25" s="49" t="s">
        <v>30</v>
      </c>
      <c r="H25" s="50" t="s">
        <v>31</v>
      </c>
      <c r="I25" s="49" t="s">
        <v>32</v>
      </c>
      <c r="J25" s="54" t="s">
        <v>33</v>
      </c>
    </row>
    <row r="26" spans="1:14" s="4" customFormat="1" ht="33.950000000000003" customHeight="1" x14ac:dyDescent="0.2">
      <c r="A26" s="129"/>
      <c r="B26" s="130"/>
      <c r="C26" s="13"/>
      <c r="D26" s="13"/>
      <c r="E26" s="107"/>
      <c r="F26" s="131"/>
      <c r="G26" s="44">
        <f>F26/H$11</f>
        <v>0</v>
      </c>
      <c r="H26" s="31"/>
      <c r="I26" s="14">
        <f>H26/(F$26+0.0000001)</f>
        <v>0</v>
      </c>
      <c r="J26" s="55"/>
    </row>
    <row r="27" spans="1:14" s="4" customFormat="1" ht="33.950000000000003" customHeight="1" thickBot="1" x14ac:dyDescent="0.25">
      <c r="A27" s="112"/>
      <c r="B27" s="113"/>
      <c r="C27" s="18"/>
      <c r="D27" s="18"/>
      <c r="E27" s="105"/>
      <c r="F27" s="9"/>
      <c r="G27" s="19">
        <f>F27/H$11</f>
        <v>0</v>
      </c>
      <c r="H27" s="32"/>
      <c r="I27" s="22">
        <f>H27/(F$27+0.0000001)</f>
        <v>0</v>
      </c>
      <c r="J27" s="56"/>
    </row>
    <row r="28" spans="1:14" s="4" customFormat="1" ht="33.950000000000003" customHeight="1" thickTop="1" thickBot="1" x14ac:dyDescent="0.25">
      <c r="A28" s="102"/>
      <c r="B28" s="103"/>
      <c r="C28" s="103"/>
      <c r="D28" s="103"/>
      <c r="E28" s="103"/>
      <c r="F28" s="134">
        <f>SUM(F26:F27)</f>
        <v>0</v>
      </c>
      <c r="G28" s="45">
        <f>F28/H$11</f>
        <v>0</v>
      </c>
      <c r="H28" s="46">
        <f>SUM(H26:H27)</f>
        <v>0</v>
      </c>
      <c r="I28" s="47">
        <f>H28/(F$28+0.0000001)</f>
        <v>0</v>
      </c>
      <c r="J28" s="57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57" t="s">
        <v>50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4" s="4" customFormat="1" ht="31.5" customHeight="1" x14ac:dyDescent="0.2">
      <c r="A31" s="160" t="s">
        <v>58</v>
      </c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4" s="1" customFormat="1" ht="24" customHeight="1" thickBot="1" x14ac:dyDescent="0.25">
      <c r="A32" s="51" t="s">
        <v>42</v>
      </c>
      <c r="B32" s="41"/>
      <c r="C32" s="41"/>
      <c r="D32" s="41"/>
      <c r="E32" s="41"/>
      <c r="F32" s="41"/>
      <c r="H32" s="155" t="s">
        <v>7</v>
      </c>
      <c r="I32" s="41"/>
      <c r="J32" s="41"/>
    </row>
    <row r="33" spans="1:15" s="1" customFormat="1" ht="15" customHeight="1" x14ac:dyDescent="0.2">
      <c r="A33" s="94"/>
      <c r="B33" s="88"/>
      <c r="C33" s="88"/>
      <c r="D33" s="88"/>
      <c r="E33" s="118"/>
      <c r="F33" s="38" t="s">
        <v>24</v>
      </c>
      <c r="G33" s="38" t="s">
        <v>25</v>
      </c>
      <c r="H33" s="39" t="s">
        <v>26</v>
      </c>
      <c r="I33" s="38" t="s">
        <v>27</v>
      </c>
      <c r="J33" s="53" t="s">
        <v>28</v>
      </c>
    </row>
    <row r="34" spans="1:15" s="4" customFormat="1" ht="75.75" customHeight="1" thickBot="1" x14ac:dyDescent="0.25">
      <c r="A34" s="95" t="s">
        <v>13</v>
      </c>
      <c r="B34" s="135" t="s">
        <v>5</v>
      </c>
      <c r="C34" s="135" t="s">
        <v>4</v>
      </c>
      <c r="D34" s="89" t="s">
        <v>3</v>
      </c>
      <c r="E34" s="152" t="s">
        <v>6</v>
      </c>
      <c r="F34" s="48" t="s">
        <v>60</v>
      </c>
      <c r="G34" s="49" t="s">
        <v>30</v>
      </c>
      <c r="H34" s="50" t="s">
        <v>31</v>
      </c>
      <c r="I34" s="49" t="s">
        <v>32</v>
      </c>
      <c r="J34" s="54" t="s">
        <v>33</v>
      </c>
    </row>
    <row r="35" spans="1:15" s="4" customFormat="1" ht="33.950000000000003" customHeight="1" x14ac:dyDescent="0.2">
      <c r="A35" s="12"/>
      <c r="B35" s="136"/>
      <c r="C35" s="136"/>
      <c r="D35" s="13"/>
      <c r="E35" s="10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05"/>
      <c r="F36" s="9"/>
      <c r="G36" s="19">
        <f t="shared" si="0"/>
        <v>0</v>
      </c>
      <c r="H36" s="20"/>
      <c r="I36" s="19">
        <f>H36/(F$36+0.0000001)</f>
        <v>0</v>
      </c>
      <c r="J36" s="58"/>
    </row>
    <row r="37" spans="1:15" s="4" customFormat="1" ht="33.950000000000003" customHeight="1" x14ac:dyDescent="0.2">
      <c r="A37" s="17"/>
      <c r="B37" s="18"/>
      <c r="C37" s="18"/>
      <c r="D37" s="18"/>
      <c r="E37" s="105"/>
      <c r="F37" s="9"/>
      <c r="G37" s="19">
        <f t="shared" si="0"/>
        <v>0</v>
      </c>
      <c r="H37" s="20"/>
      <c r="I37" s="19">
        <f>H37/(F$37+0.0000001)</f>
        <v>0</v>
      </c>
      <c r="J37" s="58"/>
    </row>
    <row r="38" spans="1:15" s="4" customFormat="1" ht="33.950000000000003" customHeight="1" x14ac:dyDescent="0.2">
      <c r="A38" s="17"/>
      <c r="B38" s="18"/>
      <c r="C38" s="18"/>
      <c r="D38" s="18"/>
      <c r="E38" s="105"/>
      <c r="F38" s="9"/>
      <c r="G38" s="19">
        <f t="shared" si="0"/>
        <v>0</v>
      </c>
      <c r="H38" s="20"/>
      <c r="I38" s="19">
        <f>H38/(F$38+0.0000001)</f>
        <v>0</v>
      </c>
      <c r="J38" s="58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05"/>
      <c r="F39" s="9"/>
      <c r="G39" s="19">
        <f t="shared" si="0"/>
        <v>0</v>
      </c>
      <c r="H39" s="20"/>
      <c r="I39" s="19">
        <f>H39/(F$39+0.0000001)</f>
        <v>0</v>
      </c>
      <c r="J39" s="58"/>
    </row>
    <row r="40" spans="1:15" s="4" customFormat="1" ht="33.950000000000003" customHeight="1" x14ac:dyDescent="0.2">
      <c r="A40" s="17"/>
      <c r="B40" s="18"/>
      <c r="C40" s="18"/>
      <c r="D40" s="18"/>
      <c r="E40" s="105"/>
      <c r="F40" s="9"/>
      <c r="G40" s="19">
        <f t="shared" si="0"/>
        <v>0</v>
      </c>
      <c r="H40" s="20"/>
      <c r="I40" s="19">
        <f>H40/(F$40+0.0000001)</f>
        <v>0</v>
      </c>
      <c r="J40" s="58"/>
    </row>
    <row r="41" spans="1:15" s="4" customFormat="1" ht="33.950000000000003" customHeight="1" thickBot="1" x14ac:dyDescent="0.25">
      <c r="A41" s="17"/>
      <c r="B41" s="18"/>
      <c r="C41" s="18"/>
      <c r="D41" s="18"/>
      <c r="E41" s="105"/>
      <c r="F41" s="9"/>
      <c r="G41" s="19">
        <f t="shared" si="0"/>
        <v>0</v>
      </c>
      <c r="H41" s="21"/>
      <c r="I41" s="22">
        <f>H41/(F$41+0.0000001)</f>
        <v>0</v>
      </c>
      <c r="J41" s="59"/>
    </row>
    <row r="42" spans="1:15" s="4" customFormat="1" ht="33.950000000000003" customHeight="1" thickTop="1" thickBot="1" x14ac:dyDescent="0.25">
      <c r="A42" s="98" t="s">
        <v>39</v>
      </c>
      <c r="B42" s="99"/>
      <c r="C42" s="99"/>
      <c r="D42" s="99"/>
      <c r="E42" s="9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0" t="s">
        <v>40</v>
      </c>
      <c r="B43" s="101"/>
      <c r="C43" s="101"/>
      <c r="D43" s="101"/>
      <c r="E43" s="10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53" t="s">
        <v>34</v>
      </c>
      <c r="B44" s="111"/>
      <c r="C44" s="111"/>
      <c r="D44" s="111"/>
      <c r="E44" s="111"/>
      <c r="F44" s="111"/>
      <c r="G44" s="111"/>
      <c r="H44" s="111"/>
      <c r="I44" s="111"/>
      <c r="J44" s="11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R9" sqref="R9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14"/>
      <c r="B1" s="114"/>
      <c r="C1" s="114"/>
      <c r="D1" s="114"/>
      <c r="E1" s="114"/>
      <c r="F1" s="114" t="s">
        <v>35</v>
      </c>
      <c r="G1" s="114"/>
      <c r="H1" s="114"/>
      <c r="I1" s="114"/>
      <c r="J1" s="114"/>
      <c r="K1" s="114"/>
      <c r="L1" s="114"/>
      <c r="M1" s="6"/>
      <c r="N1" s="6"/>
    </row>
    <row r="2" spans="1:16" s="4" customFormat="1" ht="30" customHeight="1" thickBot="1" x14ac:dyDescent="0.45">
      <c r="A2" s="96"/>
      <c r="B2" s="96"/>
      <c r="C2" s="96"/>
      <c r="D2" s="96"/>
      <c r="E2" s="96"/>
      <c r="F2" s="96" t="s">
        <v>66</v>
      </c>
      <c r="G2" s="96"/>
      <c r="H2" s="96"/>
      <c r="I2" s="96"/>
      <c r="J2" s="96"/>
      <c r="K2" s="96"/>
      <c r="L2" s="96"/>
    </row>
    <row r="3" spans="1:16" s="4" customFormat="1" ht="16.5" customHeight="1" x14ac:dyDescent="0.4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6" s="1" customFormat="1" ht="30" customHeight="1" x14ac:dyDescent="0.25">
      <c r="B4" s="67" t="s">
        <v>0</v>
      </c>
      <c r="C4" s="85">
        <f>'DS and HUR'!C4:E4</f>
        <v>0</v>
      </c>
      <c r="D4" s="85"/>
      <c r="E4" s="85"/>
      <c r="F4" s="85"/>
      <c r="G4" s="85"/>
      <c r="H4" s="67"/>
      <c r="I4" s="67"/>
      <c r="J4" s="68"/>
      <c r="K4" s="67" t="s">
        <v>1</v>
      </c>
      <c r="L4" s="42">
        <f>'DS and HUR'!J4</f>
        <v>0</v>
      </c>
    </row>
    <row r="5" spans="1:16" s="1" customFormat="1" ht="18.75" customHeight="1" x14ac:dyDescent="0.25">
      <c r="A5" s="67"/>
      <c r="B5" s="81"/>
      <c r="C5" s="132" t="s">
        <v>20</v>
      </c>
      <c r="D5" s="132"/>
      <c r="E5" s="132"/>
      <c r="F5" s="132"/>
      <c r="G5" s="132"/>
      <c r="H5" s="66"/>
      <c r="I5" s="67"/>
      <c r="J5" s="78"/>
      <c r="K5" s="67"/>
      <c r="L5" s="79"/>
    </row>
    <row r="6" spans="1:16" s="1" customFormat="1" ht="12" customHeight="1" x14ac:dyDescent="0.25">
      <c r="A6" s="67"/>
      <c r="B6" s="82"/>
      <c r="C6" s="78"/>
      <c r="D6" s="78"/>
      <c r="E6" s="78"/>
      <c r="F6" s="78"/>
      <c r="G6" s="65"/>
      <c r="H6" s="66"/>
      <c r="I6" s="67"/>
      <c r="J6" s="78"/>
      <c r="K6" s="67"/>
      <c r="L6" s="79"/>
    </row>
    <row r="7" spans="1:16" s="1" customFormat="1" ht="18" x14ac:dyDescent="0.25">
      <c r="A7" s="190"/>
      <c r="B7" s="191" t="s">
        <v>21</v>
      </c>
      <c r="C7" s="85">
        <f>'DS and HUR'!C6:E6</f>
        <v>0</v>
      </c>
      <c r="D7" s="85"/>
      <c r="E7" s="85"/>
      <c r="F7" s="85"/>
      <c r="G7" s="137"/>
      <c r="H7" s="137"/>
      <c r="I7" s="137"/>
      <c r="J7" s="76"/>
      <c r="K7" s="70"/>
      <c r="L7" s="77"/>
    </row>
    <row r="8" spans="1:16" s="1" customFormat="1" ht="18" x14ac:dyDescent="0.25">
      <c r="A8" s="67"/>
      <c r="B8" s="83"/>
      <c r="C8" s="72"/>
      <c r="D8" s="72"/>
      <c r="E8" s="72"/>
      <c r="F8" s="72"/>
      <c r="G8" s="66"/>
      <c r="H8" s="67"/>
      <c r="I8" s="80"/>
      <c r="J8" s="80"/>
      <c r="K8" s="80"/>
      <c r="L8" s="80"/>
    </row>
    <row r="9" spans="1:16" s="4" customFormat="1" ht="24" customHeight="1" x14ac:dyDescent="0.2">
      <c r="A9" s="139" t="s">
        <v>47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1"/>
      <c r="P9" s="5"/>
    </row>
    <row r="10" spans="1:16" s="1" customFormat="1" ht="18" x14ac:dyDescent="0.2">
      <c r="A10" s="109"/>
      <c r="B10" s="109"/>
      <c r="C10" s="109"/>
      <c r="D10" s="109"/>
      <c r="E10" s="109"/>
      <c r="F10" s="109"/>
      <c r="G10" s="109"/>
      <c r="H10" s="109"/>
      <c r="I10" s="156" t="s">
        <v>7</v>
      </c>
      <c r="J10" s="163"/>
      <c r="K10" s="163"/>
      <c r="L10" s="52"/>
    </row>
    <row r="11" spans="1:16" s="1" customFormat="1" ht="24" customHeight="1" thickBot="1" x14ac:dyDescent="0.25">
      <c r="A11" s="110" t="s">
        <v>44</v>
      </c>
      <c r="B11" s="110"/>
      <c r="C11" s="110"/>
      <c r="D11" s="110"/>
      <c r="E11" s="110"/>
      <c r="F11" s="110"/>
      <c r="G11" s="110"/>
      <c r="H11" s="110"/>
      <c r="I11" s="148"/>
      <c r="J11" s="164"/>
      <c r="K11" s="164"/>
      <c r="L11" s="41"/>
    </row>
    <row r="12" spans="1:16" s="1" customFormat="1" ht="15" customHeight="1" x14ac:dyDescent="0.2">
      <c r="A12" s="94"/>
      <c r="B12" s="88"/>
      <c r="C12" s="88"/>
      <c r="D12" s="88"/>
      <c r="E12" s="118"/>
      <c r="F12" s="125"/>
      <c r="G12" s="119"/>
      <c r="H12" s="38" t="s">
        <v>24</v>
      </c>
      <c r="I12" s="38" t="s">
        <v>25</v>
      </c>
      <c r="J12" s="39" t="s">
        <v>26</v>
      </c>
      <c r="K12" s="38" t="s">
        <v>27</v>
      </c>
      <c r="L12" s="53" t="s">
        <v>28</v>
      </c>
    </row>
    <row r="13" spans="1:16" s="4" customFormat="1" ht="76.5" customHeight="1" thickBot="1" x14ac:dyDescent="0.25">
      <c r="A13" s="95" t="s">
        <v>13</v>
      </c>
      <c r="B13" s="89" t="s">
        <v>5</v>
      </c>
      <c r="C13" s="89" t="s">
        <v>4</v>
      </c>
      <c r="D13" s="89" t="s">
        <v>3</v>
      </c>
      <c r="E13" s="152" t="s">
        <v>6</v>
      </c>
      <c r="F13" s="126"/>
      <c r="G13" s="50"/>
      <c r="H13" s="48" t="s">
        <v>29</v>
      </c>
      <c r="I13" s="49" t="s">
        <v>30</v>
      </c>
      <c r="J13" s="50" t="s">
        <v>31</v>
      </c>
      <c r="K13" s="49" t="s">
        <v>32</v>
      </c>
      <c r="L13" s="54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07"/>
      <c r="F14" s="127"/>
      <c r="G14" s="10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05"/>
      <c r="F15" s="128"/>
      <c r="G15" s="106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0"/>
      <c r="C16" s="18"/>
      <c r="D16" s="18"/>
      <c r="E16" s="105"/>
      <c r="F16" s="128"/>
      <c r="G16" s="106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05"/>
      <c r="F17" s="128"/>
      <c r="G17" s="106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05"/>
      <c r="F18" s="128"/>
      <c r="G18" s="106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05"/>
      <c r="F19" s="128"/>
      <c r="G19" s="106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05"/>
      <c r="F20" s="128"/>
      <c r="G20" s="106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05"/>
      <c r="F21" s="128"/>
      <c r="G21" s="106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05"/>
      <c r="F22" s="128"/>
      <c r="G22" s="106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05"/>
      <c r="F23" s="128"/>
      <c r="G23" s="106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05"/>
      <c r="F24" s="128"/>
      <c r="G24" s="106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05"/>
      <c r="F25" s="128"/>
      <c r="G25" s="106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05"/>
      <c r="F26" s="128"/>
      <c r="G26" s="106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65"/>
      <c r="B27" s="142"/>
      <c r="C27" s="142"/>
      <c r="D27" s="142"/>
      <c r="E27" s="142"/>
      <c r="F27" s="142"/>
      <c r="G27" s="143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66"/>
      <c r="B28" s="144"/>
      <c r="C28" s="144"/>
      <c r="D28" s="144"/>
      <c r="E28" s="144"/>
      <c r="F28" s="144"/>
      <c r="G28" s="104" t="s">
        <v>53</v>
      </c>
      <c r="H28" s="11">
        <f>H27 +'DS and HUR'!F28</f>
        <v>0</v>
      </c>
      <c r="I28" s="27">
        <f>H28/'DS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38" t="s">
        <v>34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2019-10-29T20:00:24Z</dcterms:modified>
</cp:coreProperties>
</file>